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aulo\HD\HD\www\belavistamarica.com.br\info\"/>
    </mc:Choice>
  </mc:AlternateContent>
  <bookViews>
    <workbookView xWindow="0" yWindow="0" windowWidth="28800" windowHeight="12420" tabRatio="663" activeTab="1"/>
  </bookViews>
  <sheets>
    <sheet name="DADOS" sheetId="1" r:id="rId1"/>
    <sheet name="CLARO" sheetId="4" r:id="rId2"/>
    <sheet name="TIM" sheetId="2" r:id="rId3"/>
    <sheet name="NET" sheetId="5" r:id="rId4"/>
    <sheet name="TVA" sheetId="6" r:id="rId5"/>
    <sheet name="LIGHT" sheetId="16" r:id="rId6"/>
    <sheet name="CEG" sheetId="7" r:id="rId7"/>
    <sheet name="OI FIXO" sheetId="12" r:id="rId8"/>
    <sheet name="OI 2" sheetId="14" r:id="rId9"/>
    <sheet name="OI" sheetId="8" r:id="rId10"/>
    <sheet name="C. CHEQUE FIXO" sheetId="13" r:id="rId11"/>
    <sheet name="C CHEQUE COMISSÃO" sheetId="10" r:id="rId12"/>
    <sheet name="IPVA 2009" sheetId="11" r:id="rId13"/>
    <sheet name="LOGOTIPOS" sheetId="15" r:id="rId14"/>
  </sheets>
  <definedNames>
    <definedName name="_xlnm.Print_Area" localSheetId="6">CEG!$A$1:$AP$61</definedName>
    <definedName name="_xlnm.Print_Area" localSheetId="1">CLARO!$A$1:$CO$71</definedName>
    <definedName name="_xlnm.Print_Area" localSheetId="0">DADOS!$A$1:$BT$21</definedName>
    <definedName name="_xlnm.Print_Area" localSheetId="3">NET!$A$1:$BU$78</definedName>
    <definedName name="_xlnm.Print_Area" localSheetId="9">OI!$A$1:$AL$80</definedName>
    <definedName name="_xlnm.Print_Area" localSheetId="8">'OI 2'!$A$1:$CU$84</definedName>
    <definedName name="_xlnm.Print_Area" localSheetId="7">'OI FIXO'!$A$1:$AJ$86</definedName>
    <definedName name="_xlnm.Print_Area" localSheetId="2">TIM!$A$1:$CJ$90</definedName>
    <definedName name="Excel_BuiltIn_Print_Area_2">TIM!$A$1:$CH$90</definedName>
    <definedName name="Excel_BuiltIn_Print_Area_4">CLARO!$A$1:$CS$71</definedName>
    <definedName name="Excel_BuiltIn_Print_Area_6">TVA!$A$1:$AG$65</definedName>
    <definedName name="Excel_BuiltIn_Print_Area_7">CEG!$A$1:$AQ$59</definedName>
    <definedName name="Excel_BuiltIn_Print_Area_8">OI!$A$1:$AL$80</definedName>
    <definedName name="Excel_BuiltIn_Print_Area_9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4" l="1"/>
  <c r="Q18" i="4"/>
  <c r="BT31" i="4" l="1"/>
  <c r="BN23" i="2"/>
  <c r="BL82" i="2" s="1"/>
  <c r="F17" i="8"/>
  <c r="O13" i="14"/>
  <c r="D17" i="12"/>
  <c r="K15" i="12"/>
  <c r="S4" i="7"/>
  <c r="AB4" i="6"/>
  <c r="K3" i="6"/>
  <c r="AD5" i="5"/>
  <c r="J15" i="8"/>
  <c r="D16" i="8"/>
  <c r="CL62" i="14"/>
  <c r="D15" i="14"/>
  <c r="AC21" i="12"/>
  <c r="V76" i="12" s="1"/>
  <c r="H16" i="12"/>
  <c r="D16" i="12"/>
  <c r="D15" i="12"/>
  <c r="D14" i="12"/>
  <c r="S7" i="5"/>
  <c r="N21" i="2"/>
  <c r="AN4" i="16"/>
  <c r="BJ13" i="16" s="1"/>
  <c r="P15" i="4"/>
  <c r="P16" i="4"/>
  <c r="T19" i="4"/>
  <c r="AB42" i="16"/>
  <c r="AB40" i="16"/>
  <c r="D4" i="16"/>
  <c r="C4" i="16"/>
  <c r="BF14" i="16" s="1"/>
  <c r="C3" i="16"/>
  <c r="C2" i="16"/>
  <c r="Y39" i="16" s="1"/>
  <c r="F5" i="16"/>
  <c r="BM19" i="4"/>
  <c r="U21" i="2"/>
  <c r="AC7" i="5"/>
  <c r="AC6" i="5"/>
  <c r="S6" i="5"/>
  <c r="BS79" i="14"/>
  <c r="AK72" i="14"/>
  <c r="CM20" i="14"/>
  <c r="CJ72" i="14" s="1"/>
  <c r="BP72" i="14" s="1"/>
  <c r="BX13" i="14"/>
  <c r="C14" i="14"/>
  <c r="C12" i="14"/>
  <c r="C13" i="14"/>
  <c r="S3" i="5"/>
  <c r="AM67" i="16"/>
  <c r="G52" i="16"/>
  <c r="P52" i="16"/>
  <c r="Y42" i="16"/>
  <c r="Y41" i="16"/>
  <c r="D14" i="8"/>
  <c r="U70" i="8" s="1"/>
  <c r="D15" i="8"/>
  <c r="AC21" i="8"/>
  <c r="V76" i="8" s="1"/>
  <c r="U71" i="8"/>
  <c r="U72" i="8"/>
  <c r="AC76" i="8"/>
  <c r="W79" i="8"/>
  <c r="U70" i="12"/>
  <c r="U71" i="12"/>
  <c r="U72" i="12"/>
  <c r="AC76" i="12"/>
  <c r="W79" i="12"/>
  <c r="F2" i="7"/>
  <c r="G4" i="7"/>
  <c r="AG15" i="7"/>
  <c r="AH13" i="7" s="1"/>
  <c r="AF11" i="7"/>
  <c r="H9" i="7"/>
  <c r="V9" i="7" s="1"/>
  <c r="F5" i="7"/>
  <c r="G6" i="7"/>
  <c r="U6" i="7"/>
  <c r="AL44" i="7"/>
  <c r="T45" i="7"/>
  <c r="BF3" i="5"/>
  <c r="S5" i="5"/>
  <c r="BO9" i="2"/>
  <c r="BN10" i="2"/>
  <c r="BX11" i="2" s="1"/>
  <c r="K18" i="2"/>
  <c r="K19" i="2"/>
  <c r="K20" i="2"/>
  <c r="AI21" i="2"/>
  <c r="C79" i="2"/>
  <c r="CD11" i="2" l="1"/>
  <c r="AS72" i="16"/>
  <c r="AP72" i="16" s="1"/>
  <c r="AM72" i="16" s="1"/>
  <c r="AJ72" i="16" s="1"/>
  <c r="AG72" i="16" s="1"/>
  <c r="AD72" i="16" s="1"/>
  <c r="AA72" i="16" s="1"/>
  <c r="X72" i="16" s="1"/>
  <c r="U72" i="16" s="1"/>
  <c r="R72" i="16" s="1"/>
  <c r="O72" i="16" s="1"/>
  <c r="L72" i="16" s="1"/>
  <c r="I72" i="16" s="1"/>
  <c r="AK45" i="16"/>
  <c r="AR45" i="16" s="1"/>
  <c r="BO11" i="2"/>
  <c r="BX10" i="2"/>
  <c r="AI42" i="16"/>
</calcChain>
</file>

<file path=xl/sharedStrings.xml><?xml version="1.0" encoding="utf-8"?>
<sst xmlns="http://schemas.openxmlformats.org/spreadsheetml/2006/main" count="961" uniqueCount="677">
  <si>
    <t>INCLUSÃO DE DADOS</t>
  </si>
  <si>
    <t>NOME</t>
  </si>
  <si>
    <t>ENDEREÇO</t>
  </si>
  <si>
    <t>BAIRRO</t>
  </si>
  <si>
    <t>CIDADE</t>
  </si>
  <si>
    <t>UF</t>
  </si>
  <si>
    <t>RJ</t>
  </si>
  <si>
    <t>CEP</t>
  </si>
  <si>
    <t>RG</t>
  </si>
  <si>
    <t>CPF</t>
  </si>
  <si>
    <t>VENCIMENTO</t>
  </si>
  <si>
    <t>MUNICÍPIO / UF</t>
  </si>
  <si>
    <t>END. S/ Nº.</t>
  </si>
  <si>
    <t>COMPL. C/ BAIRRO</t>
  </si>
  <si>
    <t>1º DIA DO MÊS DO VENCTO</t>
  </si>
  <si>
    <t>ÚLTIMO DIA DO MÊS DO VENCTO</t>
  </si>
  <si>
    <t>BAIRRO / MUNICÍPIO</t>
  </si>
  <si>
    <t xml:space="preserve">TELEFONE RES.: </t>
  </si>
  <si>
    <t>Página 1 de 4</t>
  </si>
  <si>
    <t>Nota Fiscal - Fatura de Serviços de Telecomunicações</t>
  </si>
  <si>
    <t>Cliente: 1.12566545</t>
  </si>
  <si>
    <t>Número: 000.082.273-AB</t>
  </si>
  <si>
    <t>CPF/CNPJ:</t>
  </si>
  <si>
    <t>TIM Celular S.A</t>
  </si>
  <si>
    <t>Emissão:</t>
  </si>
  <si>
    <t xml:space="preserve"> -</t>
  </si>
  <si>
    <t>Postagem</t>
  </si>
  <si>
    <t>Rua Fonseca Teles, 18 a 30 - Rio de Janeiro - RJ</t>
  </si>
  <si>
    <t>Referência:</t>
  </si>
  <si>
    <t>Período:</t>
  </si>
  <si>
    <t>a</t>
  </si>
  <si>
    <t>CNPJ: 04.206.050/0044-10 - I.E. 77.238.182</t>
  </si>
  <si>
    <t>Débito Automático: 11256654501-2</t>
  </si>
  <si>
    <t>VALOR</t>
  </si>
  <si>
    <t>CTC CIDADE NOVA/RJ - TTO</t>
  </si>
  <si>
    <t>60600763</t>
  </si>
  <si>
    <t>DATA DE VENCIMENTO</t>
  </si>
  <si>
    <t>7203069311309510000004264130290306</t>
  </si>
  <si>
    <t>"T.I.M." é marca dos serviços de telecomunicações do Grupo TIM no Brasil</t>
  </si>
  <si>
    <t>QUANTIDADE</t>
  </si>
  <si>
    <t xml:space="preserve">Nº DIAS </t>
  </si>
  <si>
    <t>TRIBUTOS</t>
  </si>
  <si>
    <t>AUTENTICAÇÃO MECÂNICA</t>
  </si>
  <si>
    <t>01</t>
  </si>
  <si>
    <t>MENSALIDADES E FRANQUIAS</t>
  </si>
  <si>
    <t>02</t>
  </si>
  <si>
    <t>Pacote TIM BRASIL 120 min</t>
  </si>
  <si>
    <t>1</t>
  </si>
  <si>
    <t>28</t>
  </si>
  <si>
    <t>30% - ICMS</t>
  </si>
  <si>
    <t>03</t>
  </si>
  <si>
    <t>PACOTES</t>
  </si>
  <si>
    <t>04</t>
  </si>
  <si>
    <t>Pacote TIM BRASIL 120 min - 021-8225-8951</t>
  </si>
  <si>
    <t>120</t>
  </si>
  <si>
    <t>-</t>
  </si>
  <si>
    <t>05</t>
  </si>
  <si>
    <t>Pacote VIAGEM 40 min - 021-8225-8951</t>
  </si>
  <si>
    <t>40</t>
  </si>
  <si>
    <t>06</t>
  </si>
  <si>
    <t>Pacote Dados 500 KB - 021 8225-8951</t>
  </si>
  <si>
    <t>500,00 KB</t>
  </si>
  <si>
    <t>07</t>
  </si>
  <si>
    <t>Pacote 60 TIM TORPEDOS - 021-8225-8951</t>
  </si>
  <si>
    <t>60</t>
  </si>
  <si>
    <t>08</t>
  </si>
  <si>
    <t>Pacote TIM FOTOMENSAGENS - 021-8225-8951</t>
  </si>
  <si>
    <t>09</t>
  </si>
  <si>
    <t>CHAMADA DENTRO DA REDE TIM</t>
  </si>
  <si>
    <t>10</t>
  </si>
  <si>
    <t>Chamada Locais para Outro Celulares</t>
  </si>
  <si>
    <t>20m00s</t>
  </si>
  <si>
    <t>11</t>
  </si>
  <si>
    <t>Chamada Locais Para Telefones Fixos</t>
  </si>
  <si>
    <t>25</t>
  </si>
  <si>
    <t>63m24s</t>
  </si>
  <si>
    <t>12</t>
  </si>
  <si>
    <t>Chamada de Acesso *100</t>
  </si>
  <si>
    <t>09m06s</t>
  </si>
  <si>
    <t>13</t>
  </si>
  <si>
    <t>TOTAL TIM</t>
  </si>
  <si>
    <t>Reservado ao Fisco : 20FF.7B5C.8DA3.5A6D.7AC3.9C54.13B0.8FEC</t>
  </si>
  <si>
    <t>EMBRATEL - NFST nº 000.061.482-A-5a</t>
  </si>
  <si>
    <t>CNPJ: 33.530.486/0001-29</t>
  </si>
  <si>
    <t>Av. Presidente Vargas, 1012. Loja F - Rio de Janeiro - RJ - 20071-910</t>
  </si>
  <si>
    <t>Inscrição Estadual: 81617341</t>
  </si>
  <si>
    <t>RESUMO</t>
  </si>
  <si>
    <t>DURAÇÃO/VOLUME</t>
  </si>
  <si>
    <t>Chamada Longa Distância: Embratel</t>
  </si>
  <si>
    <t>01m18s</t>
  </si>
  <si>
    <t>30% - ICMS Embratel</t>
  </si>
  <si>
    <t>ICMS Embratel</t>
  </si>
  <si>
    <t>Aliquota: 30%</t>
  </si>
  <si>
    <t>Base de Cáulo: R$ 2,13</t>
  </si>
  <si>
    <t>Reservado ao Fisco : 1A07.E67E.D3EE.BC82.878B.1B70.80CA.08C5</t>
  </si>
  <si>
    <t>IMPOSTO</t>
  </si>
  <si>
    <t>ALÍQUOTA</t>
  </si>
  <si>
    <t>BASE DE CÁLCULO</t>
  </si>
  <si>
    <t>FUST: R$ 0,54</t>
  </si>
  <si>
    <t>Sugestões? Comentários? Ligue Grátis *144 de seu</t>
  </si>
  <si>
    <t>ICMS</t>
  </si>
  <si>
    <t>30%</t>
  </si>
  <si>
    <t>R$ 81,90</t>
  </si>
  <si>
    <t>R$ 24,57</t>
  </si>
  <si>
    <t>FUNTTEL: R$ 0,27</t>
  </si>
  <si>
    <t>celular ou acesso www.tim.com.br</t>
  </si>
  <si>
    <t>G2625563.66-6060763-000001 / 000006</t>
  </si>
  <si>
    <t>Nº Identificação do documento: 54779329</t>
  </si>
  <si>
    <t>As contribuições ao FUST (1%) e FUNTTEL (0,5%) não são repassadas às tarifas</t>
  </si>
  <si>
    <t>NOME DO CLIENTE</t>
  </si>
  <si>
    <t>IDENTIFICAÇÃO DE DÉBITO AUTOMÁTICO</t>
  </si>
  <si>
    <t>MÊS DE REFERÊNCIA</t>
  </si>
  <si>
    <t>MÊS DE EMISSÃO</t>
  </si>
  <si>
    <t>11256654501-2</t>
  </si>
  <si>
    <t>846100000000-5</t>
  </si>
  <si>
    <t>84030109010-5</t>
  </si>
  <si>
    <t>00005477932-7</t>
  </si>
  <si>
    <t>90359305699-2</t>
  </si>
  <si>
    <t>AUTÊNTICAÇÃO MECÂNICA</t>
  </si>
  <si>
    <t>RESIDENCIAL</t>
  </si>
  <si>
    <t>SUBTOTAL</t>
  </si>
  <si>
    <t>CONTA</t>
  </si>
  <si>
    <t>0</t>
  </si>
  <si>
    <t>Demonstrativo de Serviços de Telecomunicações</t>
  </si>
  <si>
    <t>ATL TELECOM LESTE S/A</t>
  </si>
  <si>
    <t>CNPJ: 02.445.817/0001-07</t>
  </si>
  <si>
    <t>Rua Mena Barreto, 42</t>
  </si>
  <si>
    <t>Insc. Est. 85297627</t>
  </si>
  <si>
    <t>Botafogo-22271-100</t>
  </si>
  <si>
    <t>Insc. Mun: 0.2472619</t>
  </si>
  <si>
    <t>Rio de Janeiro - RJ</t>
  </si>
  <si>
    <t>Regime Especial Processo Nº  E-04/083048/02</t>
  </si>
  <si>
    <t>0800 036 36 36</t>
  </si>
  <si>
    <t>Via Única - Página: 1 / 1</t>
  </si>
  <si>
    <t>www.claro.com.br</t>
  </si>
  <si>
    <t>Data Emissão:</t>
  </si>
  <si>
    <t>*00010334*</t>
  </si>
  <si>
    <t>0000002746310000000</t>
  </si>
  <si>
    <t>CPF:</t>
  </si>
  <si>
    <t>Período de Referência</t>
  </si>
  <si>
    <t>Valor Total a Pagar</t>
  </si>
  <si>
    <t>Data de Vencimento</t>
  </si>
  <si>
    <t>Saldo Anterior</t>
  </si>
  <si>
    <t>R$</t>
  </si>
  <si>
    <t>Como Você Usou seu Plano</t>
  </si>
  <si>
    <t>Pagto/Transf. Débito até</t>
  </si>
  <si>
    <t>.</t>
  </si>
  <si>
    <t>Obrigado</t>
  </si>
  <si>
    <t>Resultado de Saldos Anteriores</t>
  </si>
  <si>
    <t>0,00</t>
  </si>
  <si>
    <t>Crédito de Meses Anteriores</t>
  </si>
  <si>
    <t>Ligações Locais</t>
  </si>
  <si>
    <t>Resumo da sua conta</t>
  </si>
  <si>
    <t>Interurbanos</t>
  </si>
  <si>
    <t>Franquias</t>
  </si>
  <si>
    <t>Torpedos</t>
  </si>
  <si>
    <t>Total</t>
  </si>
  <si>
    <t>90,00</t>
  </si>
  <si>
    <t>Ligações Especiais</t>
  </si>
  <si>
    <t>180,00</t>
  </si>
  <si>
    <t>Seu Plano</t>
  </si>
  <si>
    <t>Crédito para Mês Seguinte</t>
  </si>
  <si>
    <t>Número(s) de sua conta</t>
  </si>
  <si>
    <t>DÉBITO AUTOMÁTICO: Para saber se sua conta está em débito automático, verifique se a mensagem "Sr. Caixa, favor não</t>
  </si>
  <si>
    <t>receber" aparece em sua conta. Caso não apareça, pague esta conta e ative o débito automático ligando para o seu banco.</t>
  </si>
  <si>
    <t>PAGUE SUA CONTA NOS BANCOS CREDENCIADOS: Bradesco, Itaú, Unibanco, Banco do Brasil e Caixa Econômica Federal. Consulte a</t>
  </si>
  <si>
    <t>lista completa no site www.claro.com.br ou ligue 0800 do seu celular.</t>
  </si>
  <si>
    <t>Central de Atendimento da Anatel: 0800 33 2001 - Ao ligar, informe o nº da reclamação registrada na orestadora.</t>
  </si>
  <si>
    <t>Encargos por atraso serão cobradas na próxima fatura. O pagamento desta não quita débitos anteriores. Contribuições para o FUST (1%) e FUNTTEL (0,5%) do valor dos serviços - não repassados às tarifas.</t>
  </si>
  <si>
    <t>Autenticação Mecânica:</t>
  </si>
  <si>
    <t>*** RECEBIMENTO VIA DÉBITO AUTOMÁTICO - IDENT.DEB.AUT</t>
  </si>
  <si>
    <t>503665361 ***</t>
  </si>
  <si>
    <t>Cliente:</t>
  </si>
  <si>
    <t>Vencimento:</t>
  </si>
  <si>
    <t>038/003260310</t>
  </si>
  <si>
    <t>Endereço:</t>
  </si>
  <si>
    <t>TOTAL A PAGAR</t>
  </si>
  <si>
    <t xml:space="preserve">A  u  t  e  n  t  i  c  a  ç  ã  o     M  e  c  â  n  i  c  a </t>
  </si>
  <si>
    <t>Data de Emissão:</t>
  </si>
  <si>
    <t>Bairro:</t>
  </si>
  <si>
    <t>CEP:</t>
  </si>
  <si>
    <t>Código</t>
  </si>
  <si>
    <t>ISS</t>
  </si>
  <si>
    <t>Importante:</t>
  </si>
  <si>
    <t>Titular: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</si>
  <si>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</si>
  <si>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>Nº Cliente:</t>
  </si>
  <si>
    <r>
      <t xml:space="preserve">Via cliente - </t>
    </r>
    <r>
      <rPr>
        <b/>
        <sz val="5"/>
        <rFont val="Arial"/>
        <family val="2"/>
      </rPr>
      <t>carimbar no verso</t>
    </r>
  </si>
  <si>
    <t>Companhia Distribuidora de Gás do Rio de Janeiro - CEG - Av. Pedro II, 68 - S. Cristovão - RJ - CEP 20.941-070 - CNPJ 33.938.119/0002-40 - Inscr. Est. 83.409.738 - Inscr. Mun. 00.578.495</t>
  </si>
  <si>
    <t>Mês:</t>
  </si>
  <si>
    <t>Município:</t>
  </si>
  <si>
    <t>Valor a pagar R$:</t>
  </si>
  <si>
    <t>Tipo de gás:</t>
  </si>
  <si>
    <t>MANUFATURADO</t>
  </si>
  <si>
    <t>Classe:</t>
  </si>
  <si>
    <t>Lote leitura:</t>
  </si>
  <si>
    <t>Data de leitura:</t>
  </si>
  <si>
    <t>Data de leitura anterior:</t>
  </si>
  <si>
    <t>Nº N. Fiscal:</t>
  </si>
  <si>
    <t>Outras informações:</t>
  </si>
  <si>
    <t>NÃO CONSTA DEBITO ATE A DATA DE EMISSAO DA PRESENTE.</t>
  </si>
  <si>
    <t>Apresentação:</t>
  </si>
  <si>
    <t>Fornecimento</t>
  </si>
  <si>
    <t>Leitura</t>
  </si>
  <si>
    <t>Fator de correção</t>
  </si>
  <si>
    <t>Consumo</t>
  </si>
  <si>
    <t>Medidor</t>
  </si>
  <si>
    <t>atual</t>
  </si>
  <si>
    <t>anterior</t>
  </si>
  <si>
    <t>Poder calorífico</t>
  </si>
  <si>
    <t>corrigido</t>
  </si>
  <si>
    <t>01060538</t>
  </si>
  <si>
    <t>114</t>
  </si>
  <si>
    <t>100</t>
  </si>
  <si>
    <t>14</t>
  </si>
  <si>
    <t>0,977</t>
  </si>
  <si>
    <t>Total de fornecimento (m3):</t>
  </si>
  <si>
    <t>Faturamento</t>
  </si>
  <si>
    <t>Série 1 - Regime Autorizado pelo Processo Nº e-04/272.198/98</t>
  </si>
  <si>
    <t>FORNECIMENTO GAS NATURAL</t>
  </si>
  <si>
    <t>Nota Fiscal emitida nos termos do Artigo 23, do Livro VI, do RICMS.</t>
  </si>
  <si>
    <t>Total de faturamento:</t>
  </si>
  <si>
    <t>R$]</t>
  </si>
  <si>
    <t>Impostos incluídos</t>
  </si>
  <si>
    <t>Base de cálculo:</t>
  </si>
  <si>
    <t>Alíquota:</t>
  </si>
  <si>
    <t>Valor:</t>
  </si>
  <si>
    <t>no total do</t>
  </si>
  <si>
    <t>faturamento</t>
  </si>
  <si>
    <t>APOS 10 (DEZ) DIAS DO VENCIMENTO, PAGAMENTO SOMENTE NO BANCO BRADESCO</t>
  </si>
  <si>
    <t>SENHOR CAIXA NAO RECEBER ESTA CONTA</t>
  </si>
  <si>
    <t>Após o vencimento haverá multa e acréscimos legais, estando o fornecimento passível de suspenção na forma da legislação vigente.</t>
  </si>
  <si>
    <t>Reservado ao fisco</t>
  </si>
  <si>
    <t>8C16.9A9B.B97C.9DCC.9C4B.07CA.B712.2C7B</t>
  </si>
  <si>
    <t>83610000000-6</t>
  </si>
  <si>
    <t>34690056000-1</t>
  </si>
  <si>
    <t>00007070533-0</t>
  </si>
  <si>
    <t>0909200510-1</t>
  </si>
  <si>
    <t>www.oi.com.br</t>
  </si>
  <si>
    <t>0800 281 8801</t>
  </si>
  <si>
    <t>FATURA</t>
  </si>
  <si>
    <t>TNL PCS S.A</t>
  </si>
  <si>
    <t>Rua Jangadeiros 48 - Ipanema</t>
  </si>
  <si>
    <t>Rio de Janeiro - RJ - CEP: 22420-010</t>
  </si>
  <si>
    <t>CNPJ: 04.164.616/0001-59</t>
  </si>
  <si>
    <t>Inscrição Estadual: 77115080</t>
  </si>
  <si>
    <t>Inscrição Municipal: 292.003-4</t>
  </si>
  <si>
    <t>Número da Fatura: 17097193</t>
  </si>
  <si>
    <t>Número Cliente: 2207172393</t>
  </si>
  <si>
    <t>CTC CIDADE NOVA/RJ PL3</t>
  </si>
  <si>
    <t>CNPJ/CPF:</t>
  </si>
  <si>
    <t>Quantidade de Linhas Telefônicas: 1</t>
  </si>
  <si>
    <t>Nº Identificador para Débito Automático: 400407175989</t>
  </si>
  <si>
    <t>Sua Conta Oi</t>
  </si>
  <si>
    <t>Data de Vencimento:</t>
  </si>
  <si>
    <t>Valor a Pagar:</t>
  </si>
  <si>
    <t>Demostrativo de sua Fatura Oi</t>
  </si>
  <si>
    <t>Prestadora: TNL PCS S.A                                   CNPJ: 04.164.616/0001-59           INSC.ESTADUAL nº 77115080             INSC.MUNICIPAL nº 292.003-4             UF: RJ</t>
  </si>
  <si>
    <t xml:space="preserve">Rua Jangadeiros 48                                                                                                   Ipanema - Rio De Janeiro - RJ               CEP: 22420-010                                                             </t>
  </si>
  <si>
    <t>Seu Plano Oi</t>
  </si>
  <si>
    <t>62,90</t>
  </si>
  <si>
    <t>Total em ligações locais</t>
  </si>
  <si>
    <t>Total em mensagens/internet móvel</t>
  </si>
  <si>
    <t>Total de Serviços Oi</t>
  </si>
  <si>
    <t>Total em ligações de longa distância de outras operadoras</t>
  </si>
  <si>
    <t>Serviços de parceiros</t>
  </si>
  <si>
    <t>Total doações</t>
  </si>
  <si>
    <t>Total de serviços de terceiros</t>
  </si>
  <si>
    <t>Descontos</t>
  </si>
  <si>
    <t>Ajustes</t>
  </si>
  <si>
    <t>Créditos anteriores</t>
  </si>
  <si>
    <t>Retenção tributária</t>
  </si>
  <si>
    <t>Total de Créditos</t>
  </si>
  <si>
    <t>Débitos diversos</t>
  </si>
  <si>
    <t>Multa e juros</t>
  </si>
  <si>
    <t>Parcelamento de débitos</t>
  </si>
  <si>
    <t>Recobrança de valores</t>
  </si>
  <si>
    <t>Total de Outros Valores</t>
  </si>
  <si>
    <t>Valor a Pagar</t>
  </si>
  <si>
    <t>Resumo dos Tributos</t>
  </si>
  <si>
    <t>Base de cálculo</t>
  </si>
  <si>
    <t>Alíquota</t>
  </si>
  <si>
    <t>0%</t>
  </si>
  <si>
    <t>Valor</t>
  </si>
  <si>
    <t>Pagamento recebido. Obrigado</t>
  </si>
  <si>
    <t>Ainda restam 128 minuto(s) para serem usados no mês que vem.</t>
  </si>
  <si>
    <t>Cadastre o débito automático. Verifique no verso do seu boleto as instruções de como fazer. Se você já é cadastrado, confira na conta se já está disponível.</t>
  </si>
  <si>
    <t>Veja os locais em que você pode pagar a sua conta Oi: Banco do Brasil, Bradesco, Banco Real, Caixa Econômica, Itaú, Unibanco Banerj,</t>
  </si>
  <si>
    <t>Banco Mercantil do Brasil, Casas Lotéricas, Lemon Bank, Banese, Pague Menos, (exceto estado BA) e HSBC.</t>
  </si>
  <si>
    <t>Pague sua fatura em dia e evite a Suspenção Parcial /Total dos Serviços (Resolução ANATEL Nº 85/98 - Art. 67 a 69) (Artigo 44 da Resolução 316 - Reg. Do SMP)</t>
  </si>
  <si>
    <t>e a cobrança de multa de 2% ao mês por atraso. Evite despesas desnecessárias.</t>
  </si>
  <si>
    <t>Para falar com a Oi Atende, digite *144 do seu Oi. É grátis!</t>
  </si>
  <si>
    <t>Contribuições: Para o FUST (1%) e FUNETEL (0,5%) sobre o valor dos serviços, não repassados às tarifas.</t>
  </si>
  <si>
    <t>Os códigos de seleção de prestadoras de longa distância são: 12 CTBC Telecom, 14 Brasil Telecom, 15 Telefonica, 17 Transmit, 21 Embratel,</t>
  </si>
  <si>
    <t>23 Intelig, 24 Primeira Escolha, 25 Global Vilage Telecom, 27 Aerotech, 31 Telemar, 36 Albra, 41 TIM, 43 Sercomtel, 45 AT&amp;T, 85 Vésper AS, 89 Vésper SP</t>
  </si>
  <si>
    <t>---------------------------------------------------------------------------------------------------------------------------------------------------------</t>
  </si>
  <si>
    <t>Código da Conta</t>
  </si>
  <si>
    <t>5094933741613</t>
  </si>
  <si>
    <t>*0301180100*</t>
  </si>
  <si>
    <t>DEMONSTRATIVO DE PAGAMENTO</t>
  </si>
  <si>
    <t>EMPRESA</t>
  </si>
  <si>
    <t>CNPJ</t>
  </si>
  <si>
    <t>FOL</t>
  </si>
  <si>
    <t>REGISTRO</t>
  </si>
  <si>
    <t>CENTRO CUSTO</t>
  </si>
  <si>
    <t>0805</t>
  </si>
  <si>
    <t>514110</t>
  </si>
  <si>
    <t>CARGO</t>
  </si>
  <si>
    <t>SALÁRIO</t>
  </si>
  <si>
    <t>REFERÊNCIA</t>
  </si>
  <si>
    <t>DEPENDENTES</t>
  </si>
  <si>
    <t>09/2009</t>
  </si>
  <si>
    <t>BANCO</t>
  </si>
  <si>
    <t>AGÊNCIA</t>
  </si>
  <si>
    <t>DATA DE PAGAMENTO :  05/01/2007</t>
  </si>
  <si>
    <t>QTDE.</t>
  </si>
  <si>
    <t>VENCIMENTOS</t>
  </si>
  <si>
    <t>DESCONTOS</t>
  </si>
  <si>
    <t>HORAS NORMAIS</t>
  </si>
  <si>
    <t>220,00</t>
  </si>
  <si>
    <t>INSS</t>
  </si>
  <si>
    <t>11,00</t>
  </si>
  <si>
    <t>DESC. VALE TRANSPORTE</t>
  </si>
  <si>
    <t>REFEIÇÕES</t>
  </si>
  <si>
    <t>IRRF</t>
  </si>
  <si>
    <t>27,5</t>
  </si>
  <si>
    <t>TOTAIS</t>
  </si>
  <si>
    <t>LIQUIDO</t>
  </si>
  <si>
    <t>BASE INSS</t>
  </si>
  <si>
    <t>BASE IRRF</t>
  </si>
  <si>
    <t>BASE DO FGTS</t>
  </si>
  <si>
    <t>VALOR DEP FGTS</t>
  </si>
  <si>
    <t xml:space="preserve"> GOVERNO DO ESTADO DO RIO DE JANEIRO</t>
  </si>
  <si>
    <t>SECRETARIA DE ESTADO DE FAZENDA / DETRAN</t>
  </si>
  <si>
    <t>GUIA PARA REGULARIZAÇÃO DE DÉBITOS</t>
  </si>
  <si>
    <t>AGENCIA: 9341 - INTERNET</t>
  </si>
  <si>
    <t>TIPO   DA   G.R.D.    :  60      DAC:   7</t>
  </si>
  <si>
    <t>PLACA</t>
  </si>
  <si>
    <t>LCP8995</t>
  </si>
  <si>
    <t>CIA ITAULEASING DE ARR MERCANTIL</t>
  </si>
  <si>
    <t>49.925.225/0001-48</t>
  </si>
  <si>
    <t>CHASSIS</t>
  </si>
  <si>
    <t>8AP178096W4099572</t>
  </si>
  <si>
    <t>EXERCÍCIO 2009 - VENC /  IPVA 01 / 10 / 2009</t>
  </si>
  <si>
    <t>IPVA</t>
  </si>
  <si>
    <t>MORA</t>
  </si>
  <si>
    <t>SEGURO DPVAT</t>
  </si>
  <si>
    <t>TAXA DAD (DETRAN)</t>
  </si>
  <si>
    <t>LICENCIAMENTO ANUAL (DETRAN)</t>
  </si>
  <si>
    <t>TARIFA DE SERVIÇO</t>
  </si>
  <si>
    <t xml:space="preserve"> - VIA DO CONTRIBUINTE - </t>
  </si>
  <si>
    <t>ATENÇÃO - VALORES PARA PAGAMENTO ATÉ</t>
  </si>
  <si>
    <t>22/04/2004 - APÓS, EMITIR NOVA GUIA</t>
  </si>
  <si>
    <t>DETRAN   INFORMA :</t>
  </si>
  <si>
    <t xml:space="preserve">PARA PAGAMENTOS  EM  CHEQUES O SERVIÇO </t>
  </si>
  <si>
    <t xml:space="preserve">                SO SERA PRESTADO APÓS 5 DIAS UTEIS</t>
  </si>
  <si>
    <t>SINTA A VIDA .  USE O CINTO</t>
  </si>
  <si>
    <t>: LCP 8995  RENAVAM: 710451504</t>
  </si>
  <si>
    <t>COD. RECEITA :    888.5</t>
  </si>
  <si>
    <t xml:space="preserve">         FICHA    DO   CAIXA</t>
  </si>
  <si>
    <t>ITAU     DATA: 15/05/2009 - HORA 10:41:20</t>
  </si>
  <si>
    <t>============================================</t>
  </si>
  <si>
    <t xml:space="preserve">               VALOR:      559,05</t>
  </si>
  <si>
    <t xml:space="preserve"> ============================================</t>
  </si>
  <si>
    <t xml:space="preserve">  ===========================================</t>
  </si>
  <si>
    <t xml:space="preserve">       </t>
  </si>
  <si>
    <t>TELEMAR NORTE LESTE S/A</t>
  </si>
  <si>
    <t>CNPJ: 33.000.118/0001-79</t>
  </si>
  <si>
    <t>Insc. Estadual: 81.680.469</t>
  </si>
  <si>
    <t>RUA GEN POLIDORO, 99 - Rio de Janeiro - RJ - CEP: 22280-001</t>
  </si>
  <si>
    <t>MATRIZ CNPJ : 33.000.118/0001-79</t>
  </si>
  <si>
    <t>FIXO</t>
  </si>
  <si>
    <t>CTC BENFICA  RJ  PL3</t>
  </si>
  <si>
    <t>TELEMAR NORTE LESTE S.A</t>
  </si>
  <si>
    <t>Prestadora: TNL PCS S.A                                   CNPJ: 33.000.118/0001-79           INSC.ESTADUAL nº 81.680.469             INSC.MUNICIPAL nº 292.003-4             UF: RJ</t>
  </si>
  <si>
    <t xml:space="preserve">Rua Gen Polidoro 99                                                                                                             Botafogo - Rio De Janeiro - RJ             CEP: 22280-001                                                            </t>
  </si>
  <si>
    <t>PARA 2a VIA DA FATURA, DÉBITO AUTOMÁTICO E DÚVIVAS, ACESSE  WWW.NETCOMBO.COM.BR</t>
  </si>
  <si>
    <t xml:space="preserve"> </t>
  </si>
  <si>
    <t>Minha NET:</t>
  </si>
  <si>
    <t>DESCRIÇÃO</t>
  </si>
  <si>
    <t>TOTAL</t>
  </si>
  <si>
    <t>Sua fatura NET está de cara nova.</t>
  </si>
  <si>
    <t>COMBO</t>
  </si>
  <si>
    <t>CONEXÃO</t>
  </si>
  <si>
    <t>NET TV</t>
  </si>
  <si>
    <t>Agora ficou mais fácil e rápido</t>
  </si>
  <si>
    <t>visualizar as informações sobre a</t>
  </si>
  <si>
    <t>NET VIRTUA  3</t>
  </si>
  <si>
    <t>NET Virtua</t>
  </si>
  <si>
    <t>sua assinatura.</t>
  </si>
  <si>
    <t>MEGA</t>
  </si>
  <si>
    <t>Para emitir segunda via, tirar dúvidas</t>
  </si>
  <si>
    <t>NET Fone</t>
  </si>
  <si>
    <t>ou colocar sua fatura em débito</t>
  </si>
  <si>
    <t>NETFONE</t>
  </si>
  <si>
    <t>FALE LIGHT</t>
  </si>
  <si>
    <t>automático, acesse</t>
  </si>
  <si>
    <t>www.netcombo.com.br e entre nas</t>
  </si>
  <si>
    <t>opções em Minha NET &gt; Fatura.</t>
  </si>
  <si>
    <t>72,49</t>
  </si>
  <si>
    <t>150,49</t>
  </si>
  <si>
    <t>20,68</t>
  </si>
  <si>
    <t>145,49</t>
  </si>
  <si>
    <t>61,91</t>
  </si>
  <si>
    <t>99,46</t>
  </si>
  <si>
    <t>33,56</t>
  </si>
  <si>
    <t>2,59</t>
  </si>
  <si>
    <t>0,41</t>
  </si>
  <si>
    <t>36,56</t>
  </si>
  <si>
    <t>19,42</t>
  </si>
  <si>
    <t>EXTRATO MENSAL</t>
  </si>
  <si>
    <t>Cod. Do Assinante: 729258</t>
  </si>
  <si>
    <t xml:space="preserve">Nº Fatura: 000000843 </t>
  </si>
  <si>
    <t xml:space="preserve">"Se esta fatura estiver com valores acumulados de mensalidades que você já pagou, deduza o valor pago utilizando o </t>
  </si>
  <si>
    <t>campo "Desconto/ Abatimento" deste boleto e efetue o pagamento da diferença."</t>
  </si>
  <si>
    <t>132,00</t>
  </si>
  <si>
    <t>48,40</t>
  </si>
  <si>
    <t>2,00</t>
  </si>
  <si>
    <t xml:space="preserve"> 03</t>
  </si>
  <si>
    <r>
      <t xml:space="preserve">PAYTV  </t>
    </r>
    <r>
      <rPr>
        <sz val="5"/>
        <rFont val="Terminal"/>
        <family val="3"/>
        <charset val="255"/>
      </rPr>
      <t>11300126918501</t>
    </r>
  </si>
  <si>
    <t xml:space="preserve">SALDO ANTERIOR     </t>
  </si>
  <si>
    <t>79,73</t>
  </si>
  <si>
    <t>PAGAMENTO EFETUADO</t>
  </si>
  <si>
    <t>-79,73</t>
  </si>
  <si>
    <t>Período 11-01-2010 ate 10-02-2010</t>
  </si>
  <si>
    <t>SERV TV - PTO PRINC DIG</t>
  </si>
  <si>
    <t>77,40</t>
  </si>
  <si>
    <t xml:space="preserve">                 SALDO FINAL                                                                                                                                                       77,40</t>
  </si>
  <si>
    <t>COMISSÃO</t>
  </si>
  <si>
    <t>DERM NAT FARMACIA DE MANIPULAÇÃO</t>
  </si>
  <si>
    <t>40447146/0001-02</t>
  </si>
  <si>
    <t>002058</t>
  </si>
  <si>
    <t>JOSE ROBERTO DE ARAUJO PAIVA</t>
  </si>
  <si>
    <t>DIVULGADOR</t>
  </si>
  <si>
    <t>948,52</t>
  </si>
  <si>
    <t>REP. REMUNERADO</t>
  </si>
  <si>
    <t>423,80</t>
  </si>
  <si>
    <t>2.119,00</t>
  </si>
  <si>
    <t>272,25</t>
  </si>
  <si>
    <t>233,09</t>
  </si>
  <si>
    <t>3.491,32</t>
  </si>
  <si>
    <t>685,74</t>
  </si>
  <si>
    <t>MISSÃO DA EMPRESA</t>
  </si>
  <si>
    <t>bom atendimento e rapidez.</t>
  </si>
  <si>
    <t>BANCO BRASIL</t>
  </si>
  <si>
    <t>DATA DE PAGAMENTO :  05/10/2009</t>
  </si>
  <si>
    <t>2865-7   CC 400.650-6</t>
  </si>
  <si>
    <t xml:space="preserve">com qualidade, </t>
  </si>
  <si>
    <t xml:space="preserve"> Proporcionar aos nossos clientes saúde personalizada,</t>
  </si>
  <si>
    <t>CNPJ: 33.000.118/0001-79 - INSC. ESTADUAL 81.680.469</t>
  </si>
  <si>
    <t>RUA GEN POLIDORO, 99 - RIO DE JANEIRO - RJ - CEP: 22280-001</t>
  </si>
  <si>
    <t>MATRIZ CNPJ: 33.000.118/0001-79</t>
  </si>
  <si>
    <t>DATA DE EMISSÃO</t>
  </si>
  <si>
    <t>TELEFONE</t>
  </si>
  <si>
    <t>CNPJ / CPF</t>
  </si>
  <si>
    <t>INSCRICAO ESTADUAL</t>
  </si>
  <si>
    <t>VALOR A PAGAR R$</t>
  </si>
  <si>
    <t>TIPO DE TERMINAL</t>
  </si>
  <si>
    <t>COD. DEB. AUTOMATICO</t>
  </si>
  <si>
    <t>002055031897 DA</t>
  </si>
  <si>
    <t>PRESTADORA TELEMAR NORTE LESTE S/A</t>
  </si>
  <si>
    <t>NFST  N.  0001238305/SERIE           /SUB-SERIE</t>
  </si>
  <si>
    <t>LIGACOES LOCAIS</t>
  </si>
  <si>
    <t>RESUMO DA FATURA</t>
  </si>
  <si>
    <t>SERVICOS TELEMAR</t>
  </si>
  <si>
    <t>SERVICOS MENSAIS E EVENTUAIS E LIG. FIXO-FIXO</t>
  </si>
  <si>
    <t>Pagando até o vencimento, você evita:</t>
  </si>
  <si>
    <t>LIGACOES PARA CELULAR</t>
  </si>
  <si>
    <t>- Cobrança de multa de 2% + juros de 1% ao mês.</t>
  </si>
  <si>
    <t>- Suspensão da prestação de serviços (parcial 30 dias e total 60 dias).</t>
  </si>
  <si>
    <t>SERVICOS OUTRAS PRESTADORAS</t>
  </si>
  <si>
    <t>- Com + de 90 dias de atraso, incluso nos cadastros de Serviço de Proteção ao</t>
  </si>
  <si>
    <t>SERVICOS DE TERCEIROS</t>
  </si>
  <si>
    <t>Crédito (Serasa, SPC, e similares) e cancelamento da linha com perda no número.</t>
  </si>
  <si>
    <t>OUTROS VALORES</t>
  </si>
  <si>
    <t>VALOR A PAGAR</t>
  </si>
  <si>
    <t>CNPJ: 33.000.118/0001-79 - INSC. ESTADUAL: 81.680.469</t>
  </si>
  <si>
    <t>RUA GEN POLIDORO, 99 - RIO DE JANEIRO - RJ  CEP: 22280-001</t>
  </si>
  <si>
    <t>CÓDIGO PARA DÉBITO AUTOMÁTICO</t>
  </si>
  <si>
    <t>LOCAL</t>
  </si>
  <si>
    <t>TELEFONE/CONTRATO</t>
  </si>
  <si>
    <t>CJ</t>
  </si>
  <si>
    <t>SU</t>
  </si>
  <si>
    <t>DV</t>
  </si>
  <si>
    <t>002055031897</t>
  </si>
  <si>
    <t>05000</t>
  </si>
  <si>
    <t>3</t>
  </si>
  <si>
    <t>DEBITO AUTOMATICO</t>
  </si>
  <si>
    <t>ATENCAO:       DEBITO AUTOMATICO.           ESTA   NOTA   FISCAL   SERA   DEBITADA   EM   SUA   CONTA   CORRENTE,   NO   VENCIMENTO.</t>
  </si>
  <si>
    <t>84660000062   0     24800024060-1      51305000397-1      55000010605-8</t>
  </si>
  <si>
    <t>FATURA N.: 2000161130360</t>
  </si>
  <si>
    <t>5679439A</t>
  </si>
  <si>
    <t>00257   HEF  004840</t>
  </si>
  <si>
    <t xml:space="preserve"> VENCIMENTO</t>
  </si>
  <si>
    <t>Nº do Medidor:</t>
  </si>
  <si>
    <t>Novidades no atendimento</t>
  </si>
  <si>
    <t>A  light  está  sempre  mais próxima  de você. A partir do dia 03 de</t>
  </si>
  <si>
    <t>janeiro de 2005, o Disque-Light (0800 282 0120) passará a funcionar</t>
  </si>
  <si>
    <t>24  horas por dia no atendimento de solicitações de informações e</t>
  </si>
  <si>
    <t>serviços comerciais.</t>
  </si>
  <si>
    <t>Mês de Referência</t>
  </si>
  <si>
    <t>Conjunto:</t>
  </si>
  <si>
    <t>Este  tipo de serviço está atualmente disponível no horário das 8 às</t>
  </si>
  <si>
    <t>20 horas. O telefone para emergências )0800 210 196) já funciona 24</t>
  </si>
  <si>
    <r>
      <t>DEC</t>
    </r>
    <r>
      <rPr>
        <sz val="6"/>
        <rFont val="Arial"/>
        <family val="2"/>
      </rPr>
      <t>- Duração equivalente de interrupção</t>
    </r>
  </si>
  <si>
    <t>horas por dia.</t>
  </si>
  <si>
    <t>Meta Mensal:</t>
  </si>
  <si>
    <t>2,50h</t>
  </si>
  <si>
    <t>Indices Apurados:</t>
  </si>
  <si>
    <t>0,00h</t>
  </si>
  <si>
    <t>Também à  partir de 3 de janeiro, as agências comerciais terão um</t>
  </si>
  <si>
    <r>
      <t>FEC</t>
    </r>
    <r>
      <rPr>
        <sz val="6"/>
        <rFont val="Arial"/>
        <family val="2"/>
      </rPr>
      <t>- Frequência equivalente de interrupção</t>
    </r>
  </si>
  <si>
    <t>novo  horário  de  funcionamento  às  quartas-feiras, das 9h30 às 17</t>
  </si>
  <si>
    <t>horas.    Nos  demais  dias  da  semana  o  horário  de atendimento</t>
  </si>
  <si>
    <t>permanece o mesmo, das 8h30 às 17 horas. Sábado e domingo não</t>
  </si>
  <si>
    <t>há expediente nas agências.</t>
  </si>
  <si>
    <r>
      <t>DIC</t>
    </r>
    <r>
      <rPr>
        <sz val="6"/>
        <rFont val="Arial"/>
        <family val="2"/>
      </rPr>
      <t>- Duração de interrupção individual</t>
    </r>
  </si>
  <si>
    <t>16,00h</t>
  </si>
  <si>
    <t>Para  esclarecimento  e  informações  sobre  tarifas  de  energia  e</t>
  </si>
  <si>
    <r>
      <t>FIC</t>
    </r>
    <r>
      <rPr>
        <sz val="6"/>
        <rFont val="Arial"/>
        <family val="2"/>
      </rPr>
      <t>- Frequência de interrupção individual</t>
    </r>
  </si>
  <si>
    <t>eventuais dúvidas sobre sua conta, ligue para 0800 286 1050.</t>
  </si>
  <si>
    <t>10,00</t>
  </si>
  <si>
    <r>
      <t>DMIC</t>
    </r>
    <r>
      <rPr>
        <sz val="6"/>
        <rFont val="Arial"/>
        <family val="2"/>
      </rPr>
      <t>- Duração máxima de interrupção contínua</t>
    </r>
  </si>
  <si>
    <t>8,00h</t>
  </si>
  <si>
    <t>Sua satisfação é nossa prioridade.</t>
  </si>
  <si>
    <t>O cliente tem direito de solicitar à Light a apuração dos</t>
  </si>
  <si>
    <t>indicadores DIC, FIC, DMIC a qualquer tempo.</t>
  </si>
  <si>
    <r>
      <t xml:space="preserve">Reservado ao Fisco     </t>
    </r>
    <r>
      <rPr>
        <b/>
        <sz val="6"/>
        <rFont val="Arial"/>
        <family val="2"/>
      </rPr>
      <t>4852.D885.04F6.33BB.359A.24B2.00F6.85E3</t>
    </r>
  </si>
  <si>
    <t>Nota Fiscal - Série 1 n.º 000583092200412</t>
  </si>
  <si>
    <t>Conta de Energia Elétrica</t>
  </si>
  <si>
    <t>(RE PROC. E-04/152.066/2003) IFE 99-00</t>
  </si>
  <si>
    <t>LIGHT SERVIÇOS DE ELETRICIDADE AS</t>
  </si>
  <si>
    <t>AV. MAL. FLORIANO 168 RIO DE JANEIRO RJ CEP 20080-002</t>
  </si>
  <si>
    <t>Lote</t>
  </si>
  <si>
    <t>Local</t>
  </si>
  <si>
    <t>Livro</t>
  </si>
  <si>
    <t>Instalação</t>
  </si>
  <si>
    <t>Data da Emissão</t>
  </si>
  <si>
    <t>Data da Apresentação</t>
  </si>
  <si>
    <t>CNPJ 60.444.437/0001-46</t>
  </si>
  <si>
    <t>01006</t>
  </si>
  <si>
    <t>INSC. ESTADUAL 81380.023 INSC. MUNICIPAL 00794678</t>
  </si>
  <si>
    <t>ENERGIA ATIVA</t>
  </si>
  <si>
    <t>ENERGIA REATIVA</t>
  </si>
  <si>
    <t>Número</t>
  </si>
  <si>
    <t>Medição Atual</t>
  </si>
  <si>
    <t>Medição Anterior</t>
  </si>
  <si>
    <t>Const</t>
  </si>
  <si>
    <t>N.º</t>
  </si>
  <si>
    <t>Média Diária</t>
  </si>
  <si>
    <t>Fator de Potência</t>
  </si>
  <si>
    <t>Data</t>
  </si>
  <si>
    <t>kWh</t>
  </si>
  <si>
    <t>Dias</t>
  </si>
  <si>
    <t>Classe</t>
  </si>
  <si>
    <t>Referência Bancária</t>
  </si>
  <si>
    <t>Número da Fatura</t>
  </si>
  <si>
    <t>Código do Cliente</t>
  </si>
  <si>
    <t>RESIDENCIAL TRIFÁSICO</t>
  </si>
  <si>
    <t>CFOP</t>
  </si>
  <si>
    <t>UNIDADE</t>
  </si>
  <si>
    <t>QUANT.</t>
  </si>
  <si>
    <t>PREÇO UNIT R$</t>
  </si>
  <si>
    <t>VALOR R$</t>
  </si>
  <si>
    <t>FORNECIMENTO DE ENERGIA ELÉTRICA</t>
  </si>
  <si>
    <t>ISS R$</t>
  </si>
  <si>
    <t>TOTAL DA NOTA FISCAL R$</t>
  </si>
  <si>
    <t>TOTAL A PAGAR R$</t>
  </si>
  <si>
    <t>Base de Cálculo</t>
  </si>
  <si>
    <t>**********66,17</t>
  </si>
  <si>
    <t>Valor (já incluido no preço)</t>
  </si>
  <si>
    <t>Consultas sobre tarifas, tributos e condições de fornecimento poderão ser feitas nas agências, Disque-Light ou pela Agência Virtual: www.light.com.br</t>
  </si>
  <si>
    <t>CONSUMO MÉDIO</t>
  </si>
  <si>
    <t>968</t>
  </si>
  <si>
    <t>983</t>
  </si>
  <si>
    <t>22,40</t>
  </si>
  <si>
    <t>30,25</t>
  </si>
  <si>
    <t>32,76</t>
  </si>
  <si>
    <t>23,03</t>
  </si>
  <si>
    <t>18,15</t>
  </si>
  <si>
    <t>19,45</t>
  </si>
  <si>
    <t>10,55</t>
  </si>
  <si>
    <t>10,71</t>
  </si>
  <si>
    <t>10,30</t>
  </si>
  <si>
    <t>10,56</t>
  </si>
  <si>
    <t>12,63</t>
  </si>
  <si>
    <t>MÉDIA DIÁRIA EM kWh</t>
  </si>
  <si>
    <t>Data prevista da próxima leitura</t>
  </si>
  <si>
    <t>CC4</t>
  </si>
  <si>
    <t>RIO DE JANEIRO - RJ</t>
  </si>
  <si>
    <t>CÓDIGO DDD</t>
  </si>
  <si>
    <t xml:space="preserve">VALOR A PAGAR </t>
  </si>
  <si>
    <t>PLANO LOCAL:</t>
  </si>
  <si>
    <t>ECONOMIA</t>
  </si>
  <si>
    <t>HISTORICO  DO  CONSUMO  DE MINUTOS:</t>
  </si>
  <si>
    <t>09/09:   335.36</t>
  </si>
  <si>
    <t>11/09:    58.42</t>
  </si>
  <si>
    <t>08/09:    409.24</t>
  </si>
  <si>
    <t>10/09:   148.48</t>
  </si>
  <si>
    <t>07/09:   66.42</t>
  </si>
  <si>
    <t>06/09:    220.24</t>
  </si>
  <si>
    <t>PAG./LINHA</t>
  </si>
  <si>
    <t>DATA</t>
  </si>
  <si>
    <t>DISCRICAO</t>
  </si>
  <si>
    <t>TEL.ORIGEM</t>
  </si>
  <si>
    <t>TEL. CHAMADO</t>
  </si>
  <si>
    <t>HORARIO</t>
  </si>
  <si>
    <t>DURAÇAO</t>
  </si>
  <si>
    <t>TARIFA</t>
  </si>
  <si>
    <t>TELEFONE  05000    3352-7585 0  6</t>
  </si>
  <si>
    <t>SERVICOS MENSAIS</t>
  </si>
  <si>
    <t xml:space="preserve">0001 /01    01/11/2009  PAGO   ASS PLANO ECONOMIA             01 A 30/11/09                                                                                          </t>
  </si>
  <si>
    <t xml:space="preserve">0001/02  01/11/2009     CONSUMO  MINUTOS                          58:42       FRANQUIA                  60:00  MINUTOS                     ALEM DA FRANQUIA                           0:00     </t>
  </si>
  <si>
    <t xml:space="preserve">BASE  DE  CAUCULO  ICMS          29,90 </t>
  </si>
  <si>
    <t>TOTAL NOTA FISCAL SERVICOS</t>
  </si>
  <si>
    <t>ALI</t>
  </si>
  <si>
    <t>05/03/2010</t>
  </si>
  <si>
    <t>DABRECA INDUSTRIA E COM.LTDA.</t>
  </si>
  <si>
    <t>40.342.669/0001-86</t>
  </si>
  <si>
    <t>MARIA DA PENHA DA SILVA</t>
  </si>
  <si>
    <t>02/2010</t>
  </si>
  <si>
    <t>ADMINISTRATIVO</t>
  </si>
  <si>
    <t xml:space="preserve">HORAS EXTRAS </t>
  </si>
  <si>
    <t xml:space="preserve">  11,00</t>
  </si>
  <si>
    <t xml:space="preserve">   2,00</t>
  </si>
  <si>
    <t xml:space="preserve">  27,5</t>
  </si>
  <si>
    <t>ADICIONAL NOTURNO</t>
  </si>
  <si>
    <t xml:space="preserve">  1,52</t>
  </si>
  <si>
    <t>SALARIO BASE</t>
  </si>
  <si>
    <t>Dsr(H.extra/Ad.Noturno)</t>
  </si>
  <si>
    <t>ASSISTENCIA MÉDICA</t>
  </si>
  <si>
    <t xml:space="preserve">  335,04</t>
  </si>
  <si>
    <t xml:space="preserve"> 42,25</t>
  </si>
  <si>
    <t xml:space="preserve"> 52,80</t>
  </si>
  <si>
    <t xml:space="preserve"> 38,00</t>
  </si>
  <si>
    <t xml:space="preserve"> 111,88</t>
  </si>
  <si>
    <t>TICKET ALIMENTAÇÃO</t>
  </si>
  <si>
    <t>2.500,00</t>
  </si>
  <si>
    <t>707,83</t>
  </si>
  <si>
    <t xml:space="preserve"> 4,80</t>
  </si>
  <si>
    <t xml:space="preserve">    277,00</t>
  </si>
  <si>
    <t>3.819,87</t>
  </si>
  <si>
    <t>855,81</t>
  </si>
  <si>
    <t>342,32</t>
  </si>
  <si>
    <t>1.331,18</t>
  </si>
  <si>
    <t>2500,00</t>
  </si>
  <si>
    <t>AG. 7879 / CC. 15011-3</t>
  </si>
  <si>
    <t>ITAÚ/VER NUMERO</t>
  </si>
  <si>
    <t>3352-7585</t>
  </si>
  <si>
    <t>921.543.3447-04</t>
  </si>
  <si>
    <t>15/08/2014</t>
  </si>
  <si>
    <t>Nº do Celular: 021-98225-8951</t>
  </si>
  <si>
    <t>38,50</t>
  </si>
  <si>
    <t>000188397</t>
  </si>
  <si>
    <t>(10,42)</t>
  </si>
  <si>
    <t>9,55</t>
  </si>
  <si>
    <t>17,30</t>
  </si>
  <si>
    <t>137,64</t>
  </si>
  <si>
    <t>42,36</t>
  </si>
  <si>
    <t xml:space="preserve">   CEP 21040-190</t>
  </si>
  <si>
    <t>4,41</t>
  </si>
  <si>
    <t>P</t>
  </si>
  <si>
    <t>88,40</t>
  </si>
  <si>
    <t>Para sua comodidade, cadastre sua conta no débito automático utilizando o número de</t>
  </si>
  <si>
    <t xml:space="preserve"> identificação ndicado neste boleto.</t>
  </si>
  <si>
    <t xml:space="preserve">  </t>
  </si>
  <si>
    <t xml:space="preserve">Assinante: </t>
  </si>
  <si>
    <t>271 040 308 08</t>
  </si>
  <si>
    <t>29/03/2018</t>
  </si>
  <si>
    <t>134.978.987.91</t>
  </si>
  <si>
    <t>8688871-6</t>
  </si>
  <si>
    <t>JACAROA</t>
  </si>
  <si>
    <t>MARICÁ</t>
  </si>
  <si>
    <t>RUA CINQUENTA E DOIS -QUADRA 50 LOTE 2</t>
  </si>
  <si>
    <t>Rafael Gonçalves de Oliveira Almenara</t>
  </si>
  <si>
    <t>125.489.617-10</t>
  </si>
  <si>
    <t>22 99964-5991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</si>
</sst>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dd/mm/yy"/>
    <numFmt numFmtId="166" formatCode="mm/yy"/>
    <numFmt numFmtId="167" formatCode="&quot;R$ &quot;#,##0.00_);[Red]&quot;(R$ &quot;#,##0.00\)"/>
    <numFmt numFmtId="168" formatCode="_(&quot;R$ &quot;* #,##0.00_);_(&quot;R$ &quot;* \(#,##0.00\);_(&quot;R$ &quot;* \-??_);_(@_)"/>
    <numFmt numFmtId="169" formatCode="&quot;R$ &quot;#,##0.00"/>
    <numFmt numFmtId="170" formatCode="mm/yyyy"/>
    <numFmt numFmtId="171" formatCode="mmmm/yyyy"/>
    <numFmt numFmtId="172" formatCode="mmmyyyy"/>
  </numFmts>
  <fonts count="57" x14ac:knownFonts="1"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sz val="10"/>
      <name val="Arial Narrow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7.5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7"/>
      <name val="Arial Narrow"/>
      <family val="2"/>
    </font>
    <font>
      <sz val="7.5"/>
      <name val="Arial"/>
      <family val="2"/>
    </font>
    <font>
      <sz val="6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7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4"/>
      <name val="Arial"/>
      <family val="2"/>
    </font>
    <font>
      <b/>
      <sz val="9"/>
      <name val="Arial Unicode MS"/>
      <family val="2"/>
    </font>
    <font>
      <sz val="8"/>
      <name val="Arial Baltic"/>
      <family val="2"/>
      <charset val="186"/>
    </font>
    <font>
      <b/>
      <i/>
      <sz val="10"/>
      <name val="Arial"/>
      <family val="2"/>
    </font>
    <font>
      <b/>
      <i/>
      <sz val="7"/>
      <name val="Arial Greek"/>
      <family val="2"/>
      <charset val="161"/>
    </font>
    <font>
      <i/>
      <sz val="6"/>
      <name val="Arial"/>
      <family val="2"/>
    </font>
    <font>
      <b/>
      <sz val="9"/>
      <name val="Verdana"/>
      <family val="2"/>
    </font>
    <font>
      <b/>
      <sz val="11"/>
      <name val="Arial"/>
      <family val="2"/>
    </font>
    <font>
      <u/>
      <sz val="8"/>
      <name val="Arial"/>
      <family val="2"/>
    </font>
    <font>
      <sz val="6"/>
      <name val="Arial Narrow"/>
      <family val="2"/>
    </font>
    <font>
      <b/>
      <sz val="4"/>
      <name val="Arial"/>
      <family val="2"/>
    </font>
    <font>
      <sz val="8"/>
      <name val="Courier New"/>
      <family val="3"/>
    </font>
    <font>
      <sz val="8"/>
      <color indexed="9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0"/>
      <color indexed="9"/>
      <name val="Tahoma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2"/>
      <color indexed="62"/>
      <name val="Arial"/>
      <family val="2"/>
    </font>
    <font>
      <sz val="5"/>
      <name val="Terminal"/>
      <family val="3"/>
      <charset val="255"/>
    </font>
    <font>
      <sz val="5"/>
      <name val="Arial Greek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7"/>
      <name val="Courier New"/>
      <family val="3"/>
    </font>
    <font>
      <b/>
      <sz val="12"/>
      <color indexed="9"/>
      <name val="Arial"/>
      <family val="2"/>
    </font>
    <font>
      <sz val="5"/>
      <name val="Arial Narrow"/>
      <family val="2"/>
    </font>
    <font>
      <sz val="4"/>
      <name val="Arial Narrow"/>
      <family val="2"/>
    </font>
    <font>
      <sz val="3"/>
      <name val="Arial Narrow"/>
      <family val="2"/>
    </font>
    <font>
      <sz val="3"/>
      <name val="Arial"/>
      <family val="2"/>
    </font>
    <font>
      <sz val="6"/>
      <name val="Arial"/>
      <family val="2"/>
    </font>
    <font>
      <sz val="9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0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17"/>
        <bgColor indexed="21"/>
      </patternFill>
    </fill>
    <fill>
      <patternFill patternType="solid">
        <fgColor indexed="57"/>
        <bgColor indexed="21"/>
      </patternFill>
    </fill>
    <fill>
      <patternFill patternType="solid">
        <fgColor indexed="21"/>
        <bgColor indexed="38"/>
      </patternFill>
    </fill>
    <fill>
      <patternFill patternType="solid">
        <fgColor indexed="18"/>
        <bgColor indexed="31"/>
      </patternFill>
    </fill>
    <fill>
      <patternFill patternType="solid">
        <fgColor rgb="FFFECE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710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8" fillId="4" borderId="0" xfId="0" applyFont="1" applyFill="1" applyAlignment="1">
      <alignment vertical="center"/>
    </xf>
    <xf numFmtId="49" fontId="7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4" borderId="4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49" fontId="10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9" fontId="0" fillId="4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4" fillId="4" borderId="0" xfId="0" applyNumberFormat="1" applyFont="1" applyFill="1" applyAlignment="1">
      <alignment vertical="center"/>
    </xf>
    <xf numFmtId="49" fontId="11" fillId="4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4" borderId="6" xfId="0" applyFill="1" applyBorder="1" applyAlignment="1">
      <alignment vertical="top"/>
    </xf>
    <xf numFmtId="0" fontId="0" fillId="0" borderId="0" xfId="0" applyAlignment="1">
      <alignment vertical="top"/>
    </xf>
    <xf numFmtId="0" fontId="0" fillId="4" borderId="7" xfId="0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7" fillId="4" borderId="0" xfId="0" applyNumberFormat="1" applyFont="1" applyFill="1" applyAlignment="1">
      <alignment vertical="center"/>
    </xf>
    <xf numFmtId="0" fontId="7" fillId="4" borderId="4" xfId="0" applyFont="1" applyFill="1" applyBorder="1" applyAlignment="1">
      <alignment vertical="center"/>
    </xf>
    <xf numFmtId="0" fontId="0" fillId="4" borderId="0" xfId="0" applyFill="1"/>
    <xf numFmtId="0" fontId="8" fillId="4" borderId="0" xfId="0" applyFont="1" applyFill="1"/>
    <xf numFmtId="0" fontId="8" fillId="0" borderId="0" xfId="0" applyFont="1"/>
    <xf numFmtId="0" fontId="4" fillId="4" borderId="0" xfId="0" applyFont="1" applyFill="1"/>
    <xf numFmtId="0" fontId="4" fillId="0" borderId="0" xfId="0" applyFont="1"/>
    <xf numFmtId="49" fontId="18" fillId="4" borderId="0" xfId="1" applyNumberFormat="1" applyFont="1" applyFill="1" applyBorder="1" applyAlignment="1" applyProtection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14" fillId="4" borderId="0" xfId="0" applyFont="1" applyFill="1"/>
    <xf numFmtId="0" fontId="13" fillId="4" borderId="0" xfId="0" applyFont="1" applyFill="1"/>
    <xf numFmtId="0" fontId="13" fillId="4" borderId="6" xfId="0" applyFont="1" applyFill="1" applyBorder="1"/>
    <xf numFmtId="0" fontId="13" fillId="4" borderId="1" xfId="0" applyFont="1" applyFill="1" applyBorder="1"/>
    <xf numFmtId="0" fontId="13" fillId="0" borderId="0" xfId="0" applyFont="1"/>
    <xf numFmtId="0" fontId="14" fillId="4" borderId="0" xfId="0" applyFont="1" applyFill="1" applyAlignment="1">
      <alignment horizontal="right"/>
    </xf>
    <xf numFmtId="0" fontId="14" fillId="0" borderId="0" xfId="0" applyFont="1"/>
    <xf numFmtId="0" fontId="20" fillId="4" borderId="0" xfId="0" applyFont="1" applyFill="1"/>
    <xf numFmtId="0" fontId="0" fillId="4" borderId="6" xfId="0" applyFill="1" applyBorder="1"/>
    <xf numFmtId="0" fontId="0" fillId="4" borderId="1" xfId="0" applyFill="1" applyBorder="1"/>
    <xf numFmtId="0" fontId="0" fillId="4" borderId="9" xfId="0" applyFill="1" applyBorder="1"/>
    <xf numFmtId="0" fontId="8" fillId="4" borderId="8" xfId="0" applyFont="1" applyFill="1" applyBorder="1"/>
    <xf numFmtId="0" fontId="0" fillId="4" borderId="8" xfId="0" applyFill="1" applyBorder="1"/>
    <xf numFmtId="0" fontId="0" fillId="4" borderId="11" xfId="0" applyFill="1" applyBorder="1"/>
    <xf numFmtId="0" fontId="21" fillId="4" borderId="8" xfId="0" applyFont="1" applyFill="1" applyBorder="1"/>
    <xf numFmtId="0" fontId="0" fillId="4" borderId="4" xfId="0" applyFill="1" applyBorder="1"/>
    <xf numFmtId="0" fontId="8" fillId="4" borderId="0" xfId="0" applyFont="1" applyFill="1" applyBorder="1"/>
    <xf numFmtId="0" fontId="0" fillId="4" borderId="12" xfId="0" applyFill="1" applyBorder="1"/>
    <xf numFmtId="0" fontId="10" fillId="4" borderId="1" xfId="0" applyFont="1" applyFill="1" applyBorder="1"/>
    <xf numFmtId="0" fontId="9" fillId="4" borderId="1" xfId="0" applyFont="1" applyFill="1" applyBorder="1"/>
    <xf numFmtId="0" fontId="9" fillId="4" borderId="13" xfId="0" applyFont="1" applyFill="1" applyBorder="1"/>
    <xf numFmtId="0" fontId="10" fillId="4" borderId="0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8" fillId="4" borderId="10" xfId="0" applyFont="1" applyFill="1" applyBorder="1"/>
    <xf numFmtId="0" fontId="0" fillId="4" borderId="10" xfId="0" applyFill="1" applyBorder="1"/>
    <xf numFmtId="0" fontId="0" fillId="4" borderId="15" xfId="0" applyFill="1" applyBorder="1"/>
    <xf numFmtId="0" fontId="8" fillId="4" borderId="1" xfId="0" applyFont="1" applyFill="1" applyBorder="1"/>
    <xf numFmtId="0" fontId="8" fillId="4" borderId="9" xfId="0" applyFont="1" applyFill="1" applyBorder="1"/>
    <xf numFmtId="0" fontId="8" fillId="4" borderId="11" xfId="0" applyFont="1" applyFill="1" applyBorder="1"/>
    <xf numFmtId="0" fontId="8" fillId="4" borderId="4" xfId="0" applyFont="1" applyFill="1" applyBorder="1"/>
    <xf numFmtId="0" fontId="8" fillId="4" borderId="2" xfId="0" applyFont="1" applyFill="1" applyBorder="1"/>
    <xf numFmtId="0" fontId="8" fillId="4" borderId="12" xfId="0" applyFont="1" applyFill="1" applyBorder="1"/>
    <xf numFmtId="0" fontId="8" fillId="4" borderId="13" xfId="0" applyFont="1" applyFill="1" applyBorder="1"/>
    <xf numFmtId="0" fontId="5" fillId="4" borderId="0" xfId="0" applyFont="1" applyFill="1"/>
    <xf numFmtId="0" fontId="24" fillId="4" borderId="0" xfId="0" applyFont="1" applyFill="1" applyAlignment="1">
      <alignment vertical="center"/>
    </xf>
    <xf numFmtId="49" fontId="25" fillId="4" borderId="0" xfId="0" applyNumberFormat="1" applyFont="1" applyFill="1" applyAlignment="1">
      <alignment vertical="center"/>
    </xf>
    <xf numFmtId="49" fontId="25" fillId="0" borderId="0" xfId="0" applyNumberFormat="1" applyFont="1" applyAlignment="1">
      <alignment vertical="center"/>
    </xf>
    <xf numFmtId="49" fontId="5" fillId="4" borderId="0" xfId="0" applyNumberFormat="1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7" fillId="4" borderId="0" xfId="0" applyNumberFormat="1" applyFont="1" applyFill="1" applyAlignment="1">
      <alignment vertical="center"/>
    </xf>
    <xf numFmtId="49" fontId="27" fillId="0" borderId="0" xfId="0" applyNumberFormat="1" applyFont="1" applyAlignment="1">
      <alignment vertical="center"/>
    </xf>
    <xf numFmtId="49" fontId="13" fillId="4" borderId="0" xfId="0" applyNumberFormat="1" applyFont="1" applyFill="1" applyAlignment="1">
      <alignment vertical="center"/>
    </xf>
    <xf numFmtId="0" fontId="13" fillId="4" borderId="0" xfId="0" applyNumberFormat="1" applyFont="1" applyFill="1" applyAlignment="1" applyProtection="1">
      <alignment vertical="center"/>
      <protection hidden="1"/>
    </xf>
    <xf numFmtId="49" fontId="13" fillId="4" borderId="0" xfId="0" applyNumberFormat="1" applyFont="1" applyFill="1" applyAlignment="1" applyProtection="1">
      <alignment vertical="center"/>
      <protection hidden="1"/>
    </xf>
    <xf numFmtId="49" fontId="8" fillId="0" borderId="0" xfId="0" applyNumberFormat="1" applyFont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right" vertical="center"/>
    </xf>
    <xf numFmtId="49" fontId="10" fillId="4" borderId="16" xfId="0" applyNumberFormat="1" applyFont="1" applyFill="1" applyBorder="1" applyAlignment="1">
      <alignment vertical="center"/>
    </xf>
    <xf numFmtId="49" fontId="0" fillId="4" borderId="17" xfId="0" applyNumberFormat="1" applyFill="1" applyBorder="1" applyAlignment="1">
      <alignment vertical="center"/>
    </xf>
    <xf numFmtId="49" fontId="0" fillId="4" borderId="18" xfId="0" applyNumberFormat="1" applyFill="1" applyBorder="1" applyAlignment="1">
      <alignment vertical="center"/>
    </xf>
    <xf numFmtId="49" fontId="30" fillId="4" borderId="19" xfId="0" applyNumberFormat="1" applyFont="1" applyFill="1" applyBorder="1" applyAlignment="1">
      <alignment vertical="center"/>
    </xf>
    <xf numFmtId="49" fontId="30" fillId="4" borderId="0" xfId="0" applyNumberFormat="1" applyFont="1" applyFill="1" applyBorder="1" applyAlignment="1">
      <alignment vertical="center"/>
    </xf>
    <xf numFmtId="49" fontId="30" fillId="4" borderId="20" xfId="0" applyNumberFormat="1" applyFont="1" applyFill="1" applyBorder="1" applyAlignment="1">
      <alignment vertical="center"/>
    </xf>
    <xf numFmtId="49" fontId="30" fillId="0" borderId="0" xfId="0" applyNumberFormat="1" applyFont="1" applyAlignment="1">
      <alignment vertical="center"/>
    </xf>
    <xf numFmtId="49" fontId="0" fillId="4" borderId="6" xfId="0" applyNumberForma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0" fontId="4" fillId="4" borderId="0" xfId="0" applyFont="1" applyFill="1" applyAlignment="1">
      <alignment vertical="center" textRotation="90"/>
    </xf>
    <xf numFmtId="0" fontId="4" fillId="4" borderId="8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7" fillId="4" borderId="0" xfId="0" applyFont="1" applyFill="1"/>
    <xf numFmtId="49" fontId="33" fillId="4" borderId="1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49" fontId="7" fillId="4" borderId="4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horizontal="right" vertical="center"/>
    </xf>
    <xf numFmtId="49" fontId="7" fillId="4" borderId="2" xfId="0" applyNumberFormat="1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49" fontId="4" fillId="4" borderId="12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13" fillId="4" borderId="1" xfId="0" applyNumberFormat="1" applyFont="1" applyFill="1" applyBorder="1" applyAlignment="1">
      <alignment vertical="center"/>
    </xf>
    <xf numFmtId="49" fontId="4" fillId="4" borderId="0" xfId="0" applyNumberFormat="1" applyFont="1" applyFill="1" applyAlignment="1">
      <alignment vertical="top"/>
    </xf>
    <xf numFmtId="0" fontId="8" fillId="4" borderId="0" xfId="0" applyNumberFormat="1" applyFont="1" applyFill="1" applyAlignment="1" applyProtection="1">
      <alignment vertical="center"/>
      <protection locked="0"/>
    </xf>
    <xf numFmtId="0" fontId="13" fillId="4" borderId="0" xfId="0" applyNumberFormat="1" applyFont="1" applyFill="1" applyAlignment="1" applyProtection="1">
      <alignment vertical="center"/>
      <protection locked="0"/>
    </xf>
    <xf numFmtId="0" fontId="5" fillId="4" borderId="0" xfId="0" applyNumberFormat="1" applyFont="1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</xf>
    <xf numFmtId="0" fontId="8" fillId="4" borderId="0" xfId="0" applyNumberFormat="1" applyFont="1" applyFill="1" applyAlignment="1">
      <alignment vertical="center"/>
    </xf>
    <xf numFmtId="49" fontId="10" fillId="4" borderId="22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0" fillId="4" borderId="10" xfId="0" applyNumberForma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right" vertical="center"/>
    </xf>
    <xf numFmtId="49" fontId="10" fillId="4" borderId="1" xfId="0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right" vertical="center"/>
    </xf>
    <xf numFmtId="49" fontId="8" fillId="4" borderId="10" xfId="0" applyNumberFormat="1" applyFont="1" applyFill="1" applyBorder="1" applyAlignment="1">
      <alignment horizontal="right" vertical="center"/>
    </xf>
    <xf numFmtId="49" fontId="8" fillId="4" borderId="16" xfId="0" applyNumberFormat="1" applyFont="1" applyFill="1" applyBorder="1" applyAlignment="1">
      <alignment vertical="center"/>
    </xf>
    <xf numFmtId="49" fontId="10" fillId="4" borderId="17" xfId="0" applyNumberFormat="1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vertical="center"/>
    </xf>
    <xf numFmtId="49" fontId="17" fillId="4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35" fillId="3" borderId="4" xfId="0" applyNumberFormat="1" applyFont="1" applyFill="1" applyBorder="1" applyAlignment="1">
      <alignment vertical="center"/>
    </xf>
    <xf numFmtId="49" fontId="35" fillId="3" borderId="0" xfId="0" applyNumberFormat="1" applyFont="1" applyFill="1" applyBorder="1" applyAlignment="1">
      <alignment vertical="center"/>
    </xf>
    <xf numFmtId="49" fontId="35" fillId="3" borderId="2" xfId="0" applyNumberFormat="1" applyFont="1" applyFill="1" applyBorder="1" applyAlignment="1">
      <alignment vertical="center"/>
    </xf>
    <xf numFmtId="49" fontId="35" fillId="3" borderId="0" xfId="0" applyNumberFormat="1" applyFont="1" applyFill="1" applyAlignment="1">
      <alignment vertical="center"/>
    </xf>
    <xf numFmtId="49" fontId="35" fillId="0" borderId="0" xfId="0" applyNumberFormat="1" applyFont="1" applyFill="1" applyAlignment="1">
      <alignment vertical="center"/>
    </xf>
    <xf numFmtId="49" fontId="35" fillId="0" borderId="0" xfId="0" applyNumberFormat="1" applyFont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35" fillId="0" borderId="2" xfId="0" applyNumberFormat="1" applyFont="1" applyBorder="1" applyAlignment="1">
      <alignment vertical="center"/>
    </xf>
    <xf numFmtId="0" fontId="5" fillId="0" borderId="0" xfId="0" applyFont="1"/>
    <xf numFmtId="49" fontId="35" fillId="0" borderId="12" xfId="0" applyNumberFormat="1" applyFont="1" applyBorder="1" applyAlignment="1">
      <alignment vertical="center"/>
    </xf>
    <xf numFmtId="49" fontId="35" fillId="0" borderId="1" xfId="0" applyNumberFormat="1" applyFont="1" applyBorder="1" applyAlignment="1">
      <alignment vertical="center"/>
    </xf>
    <xf numFmtId="49" fontId="35" fillId="0" borderId="13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49" fontId="36" fillId="0" borderId="0" xfId="0" applyNumberFormat="1" applyFont="1" applyFill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17" fillId="0" borderId="19" xfId="0" applyFont="1" applyBorder="1"/>
    <xf numFmtId="0" fontId="0" fillId="0" borderId="20" xfId="0" applyBorder="1"/>
    <xf numFmtId="0" fontId="17" fillId="0" borderId="0" xfId="0" applyFont="1"/>
    <xf numFmtId="0" fontId="17" fillId="0" borderId="0" xfId="0" applyFont="1" applyBorder="1"/>
    <xf numFmtId="2" fontId="17" fillId="0" borderId="20" xfId="0" applyNumberFormat="1" applyFont="1" applyBorder="1"/>
    <xf numFmtId="0" fontId="17" fillId="0" borderId="0" xfId="0" applyFont="1" applyBorder="1" applyAlignment="1">
      <alignment horizontal="left"/>
    </xf>
    <xf numFmtId="0" fontId="17" fillId="0" borderId="20" xfId="0" applyFont="1" applyBorder="1"/>
    <xf numFmtId="0" fontId="17" fillId="0" borderId="19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19" xfId="0" applyBorder="1"/>
    <xf numFmtId="0" fontId="17" fillId="0" borderId="19" xfId="0" applyFont="1" applyBorder="1" applyAlignment="1">
      <alignment horizontal="center"/>
    </xf>
    <xf numFmtId="0" fontId="0" fillId="0" borderId="22" xfId="0" applyBorder="1"/>
    <xf numFmtId="0" fontId="0" fillId="0" borderId="6" xfId="0" applyBorder="1"/>
    <xf numFmtId="0" fontId="0" fillId="0" borderId="21" xfId="0" applyBorder="1"/>
    <xf numFmtId="0" fontId="17" fillId="0" borderId="19" xfId="0" quotePrefix="1" applyFont="1" applyBorder="1"/>
    <xf numFmtId="0" fontId="17" fillId="0" borderId="19" xfId="0" quotePrefix="1" applyFont="1" applyBorder="1" applyAlignment="1">
      <alignment horizontal="left"/>
    </xf>
    <xf numFmtId="2" fontId="17" fillId="0" borderId="20" xfId="0" applyNumberFormat="1" applyFont="1" applyBorder="1" applyAlignment="1">
      <alignment horizontal="center"/>
    </xf>
    <xf numFmtId="49" fontId="5" fillId="4" borderId="0" xfId="0" applyNumberFormat="1" applyFont="1" applyFill="1" applyBorder="1" applyAlignment="1">
      <alignment horizontal="center" vertical="top"/>
    </xf>
    <xf numFmtId="49" fontId="13" fillId="4" borderId="0" xfId="0" applyNumberFormat="1" applyFont="1" applyFill="1" applyBorder="1" applyAlignment="1">
      <alignment vertical="center"/>
    </xf>
    <xf numFmtId="49" fontId="0" fillId="5" borderId="0" xfId="0" applyNumberFormat="1" applyFill="1" applyAlignment="1">
      <alignment vertical="center"/>
    </xf>
    <xf numFmtId="49" fontId="0" fillId="4" borderId="23" xfId="0" applyNumberForma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1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38" fillId="6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13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0" fillId="11" borderId="0" xfId="0" applyFill="1" applyAlignment="1">
      <alignment vertical="center"/>
    </xf>
    <xf numFmtId="0" fontId="7" fillId="11" borderId="0" xfId="0" applyFont="1" applyFill="1" applyAlignment="1">
      <alignment vertical="center"/>
    </xf>
    <xf numFmtId="0" fontId="13" fillId="4" borderId="24" xfId="0" applyFont="1" applyFill="1" applyBorder="1"/>
    <xf numFmtId="0" fontId="0" fillId="4" borderId="24" xfId="0" applyFill="1" applyBorder="1"/>
    <xf numFmtId="0" fontId="0" fillId="0" borderId="24" xfId="0" applyBorder="1"/>
    <xf numFmtId="0" fontId="39" fillId="12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7" borderId="0" xfId="0" applyFont="1" applyFill="1" applyAlignment="1">
      <alignment vertical="center"/>
    </xf>
    <xf numFmtId="14" fontId="7" fillId="11" borderId="0" xfId="0" applyNumberFormat="1" applyFont="1" applyFill="1" applyBorder="1" applyAlignment="1">
      <alignment horizontal="left" vertical="center"/>
    </xf>
    <xf numFmtId="0" fontId="0" fillId="9" borderId="0" xfId="0" applyFill="1" applyBorder="1" applyAlignment="1">
      <alignment vertical="center"/>
    </xf>
    <xf numFmtId="0" fontId="20" fillId="9" borderId="0" xfId="0" applyFont="1" applyFill="1" applyBorder="1" applyAlignment="1">
      <alignment vertical="center"/>
    </xf>
    <xf numFmtId="0" fontId="14" fillId="9" borderId="0" xfId="0" applyFont="1" applyFill="1" applyAlignment="1">
      <alignment vertical="center"/>
    </xf>
    <xf numFmtId="0" fontId="15" fillId="9" borderId="0" xfId="0" applyFont="1" applyFill="1" applyBorder="1" applyAlignment="1">
      <alignment vertical="center"/>
    </xf>
    <xf numFmtId="14" fontId="7" fillId="9" borderId="0" xfId="0" applyNumberFormat="1" applyFont="1" applyFill="1" applyBorder="1" applyAlignment="1">
      <alignment horizontal="left" vertical="center"/>
    </xf>
    <xf numFmtId="14" fontId="7" fillId="9" borderId="0" xfId="0" applyNumberFormat="1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20" fillId="9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41" fillId="11" borderId="0" xfId="0" applyFont="1" applyFill="1" applyAlignment="1">
      <alignment vertical="center"/>
    </xf>
    <xf numFmtId="14" fontId="41" fillId="11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right" vertical="center"/>
    </xf>
    <xf numFmtId="2" fontId="41" fillId="4" borderId="0" xfId="0" applyNumberFormat="1" applyFont="1" applyFill="1" applyBorder="1" applyAlignment="1">
      <alignment horizontal="right" vertical="center"/>
    </xf>
    <xf numFmtId="0" fontId="41" fillId="4" borderId="0" xfId="0" applyFont="1" applyFill="1" applyAlignment="1">
      <alignment vertical="center"/>
    </xf>
    <xf numFmtId="14" fontId="41" fillId="4" borderId="0" xfId="0" applyNumberFormat="1" applyFont="1" applyFill="1" applyBorder="1" applyAlignment="1">
      <alignment horizontal="left" vertical="center"/>
    </xf>
    <xf numFmtId="14" fontId="7" fillId="4" borderId="0" xfId="0" applyNumberFormat="1" applyFont="1" applyFill="1" applyBorder="1" applyAlignment="1">
      <alignment horizontal="left" vertical="center"/>
    </xf>
    <xf numFmtId="49" fontId="42" fillId="4" borderId="0" xfId="0" applyNumberFormat="1" applyFont="1" applyFill="1" applyAlignment="1">
      <alignment vertical="center"/>
    </xf>
    <xf numFmtId="49" fontId="43" fillId="4" borderId="0" xfId="0" applyNumberFormat="1" applyFont="1" applyFill="1" applyAlignment="1">
      <alignment vertical="center"/>
    </xf>
    <xf numFmtId="49" fontId="26" fillId="4" borderId="25" xfId="0" applyNumberFormat="1" applyFont="1" applyFill="1" applyBorder="1" applyAlignment="1">
      <alignment vertical="center"/>
    </xf>
    <xf numFmtId="49" fontId="5" fillId="4" borderId="25" xfId="0" applyNumberFormat="1" applyFont="1" applyFill="1" applyBorder="1" applyAlignment="1">
      <alignment vertical="center"/>
    </xf>
    <xf numFmtId="49" fontId="5" fillId="4" borderId="26" xfId="0" applyNumberFormat="1" applyFont="1" applyFill="1" applyBorder="1" applyAlignment="1">
      <alignment vertical="center"/>
    </xf>
    <xf numFmtId="49" fontId="14" fillId="4" borderId="0" xfId="0" applyNumberFormat="1" applyFont="1" applyFill="1" applyAlignment="1">
      <alignment vertical="center"/>
    </xf>
    <xf numFmtId="49" fontId="5" fillId="4" borderId="23" xfId="0" applyNumberFormat="1" applyFont="1" applyFill="1" applyBorder="1" applyAlignment="1">
      <alignment vertical="center"/>
    </xf>
    <xf numFmtId="49" fontId="13" fillId="4" borderId="23" xfId="0" applyNumberFormat="1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>
      <alignment horizontal="left" vertical="center"/>
    </xf>
    <xf numFmtId="49" fontId="29" fillId="4" borderId="0" xfId="0" applyNumberFormat="1" applyFont="1" applyFill="1" applyBorder="1" applyAlignment="1">
      <alignment vertical="center"/>
    </xf>
    <xf numFmtId="49" fontId="24" fillId="12" borderId="0" xfId="0" applyNumberFormat="1" applyFont="1" applyFill="1" applyBorder="1" applyAlignment="1">
      <alignment vertical="center"/>
    </xf>
    <xf numFmtId="49" fontId="0" fillId="12" borderId="0" xfId="0" applyNumberFormat="1" applyFill="1" applyBorder="1" applyAlignment="1">
      <alignment vertical="center"/>
    </xf>
    <xf numFmtId="49" fontId="8" fillId="12" borderId="0" xfId="0" applyNumberFormat="1" applyFont="1" applyFill="1" applyBorder="1" applyAlignment="1">
      <alignment horizontal="right" vertical="center"/>
    </xf>
    <xf numFmtId="49" fontId="0" fillId="4" borderId="27" xfId="0" applyNumberFormat="1" applyFill="1" applyBorder="1" applyAlignment="1">
      <alignment vertical="center"/>
    </xf>
    <xf numFmtId="49" fontId="42" fillId="4" borderId="0" xfId="0" applyNumberFormat="1" applyFont="1" applyFill="1" applyBorder="1" applyAlignment="1">
      <alignment vertical="center"/>
    </xf>
    <xf numFmtId="49" fontId="27" fillId="4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4" borderId="28" xfId="0" applyNumberFormat="1" applyFill="1" applyBorder="1" applyAlignment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49" fontId="0" fillId="4" borderId="29" xfId="0" applyNumberFormat="1" applyFill="1" applyBorder="1" applyAlignment="1">
      <alignment vertical="center"/>
    </xf>
    <xf numFmtId="49" fontId="8" fillId="4" borderId="28" xfId="0" applyNumberFormat="1" applyFont="1" applyFill="1" applyBorder="1" applyAlignment="1">
      <alignment vertical="center"/>
    </xf>
    <xf numFmtId="49" fontId="0" fillId="5" borderId="0" xfId="0" applyNumberFormat="1" applyFill="1" applyBorder="1" applyAlignment="1">
      <alignment vertical="center"/>
    </xf>
    <xf numFmtId="49" fontId="30" fillId="5" borderId="0" xfId="0" applyNumberFormat="1" applyFont="1" applyFill="1" applyAlignment="1">
      <alignment vertical="center"/>
    </xf>
    <xf numFmtId="49" fontId="32" fillId="4" borderId="0" xfId="0" applyNumberFormat="1" applyFont="1" applyFill="1" applyAlignment="1">
      <alignment vertical="center"/>
    </xf>
    <xf numFmtId="49" fontId="10" fillId="4" borderId="0" xfId="0" applyNumberFormat="1" applyFont="1" applyFill="1" applyBorder="1" applyAlignment="1">
      <alignment vertical="center"/>
    </xf>
    <xf numFmtId="49" fontId="5" fillId="0" borderId="27" xfId="0" applyNumberFormat="1" applyFont="1" applyBorder="1" applyAlignment="1">
      <alignment vertical="center"/>
    </xf>
    <xf numFmtId="49" fontId="35" fillId="0" borderId="27" xfId="0" applyNumberFormat="1" applyFont="1" applyBorder="1" applyAlignment="1">
      <alignment vertical="center"/>
    </xf>
    <xf numFmtId="49" fontId="35" fillId="0" borderId="30" xfId="0" applyNumberFormat="1" applyFont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7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49" fontId="15" fillId="4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0" fillId="4" borderId="23" xfId="0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169" fontId="13" fillId="4" borderId="0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1" fillId="13" borderId="0" xfId="0" applyFont="1" applyFill="1" applyAlignment="1">
      <alignment vertical="top"/>
    </xf>
    <xf numFmtId="0" fontId="13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4" fillId="13" borderId="0" xfId="0" applyFont="1" applyFill="1" applyAlignment="1">
      <alignment vertical="center"/>
    </xf>
    <xf numFmtId="0" fontId="0" fillId="14" borderId="0" xfId="0" applyFill="1"/>
    <xf numFmtId="0" fontId="0" fillId="15" borderId="0" xfId="0" applyFill="1" applyAlignment="1">
      <alignment vertical="center"/>
    </xf>
    <xf numFmtId="0" fontId="0" fillId="16" borderId="0" xfId="0" applyFill="1" applyAlignment="1">
      <alignment vertical="center"/>
    </xf>
    <xf numFmtId="0" fontId="47" fillId="15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9" fillId="17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51" fillId="4" borderId="0" xfId="0" applyFont="1" applyFill="1" applyAlignment="1">
      <alignment vertical="center"/>
    </xf>
    <xf numFmtId="0" fontId="24" fillId="4" borderId="4" xfId="0" applyFont="1" applyFill="1" applyBorder="1" applyAlignment="1">
      <alignment vertical="center"/>
    </xf>
    <xf numFmtId="0" fontId="24" fillId="17" borderId="0" xfId="0" applyFont="1" applyFill="1" applyAlignment="1">
      <alignment vertical="center"/>
    </xf>
    <xf numFmtId="0" fontId="34" fillId="17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17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5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4" borderId="10" xfId="0" applyFill="1" applyBorder="1" applyAlignment="1">
      <alignment vertical="center"/>
    </xf>
    <xf numFmtId="0" fontId="24" fillId="3" borderId="0" xfId="0" applyFont="1" applyFill="1" applyAlignment="1">
      <alignment vertical="center"/>
    </xf>
    <xf numFmtId="49" fontId="24" fillId="4" borderId="0" xfId="0" applyNumberFormat="1" applyFont="1" applyFill="1" applyAlignment="1">
      <alignment vertical="center"/>
    </xf>
    <xf numFmtId="49" fontId="52" fillId="3" borderId="0" xfId="0" applyNumberFormat="1" applyFont="1" applyFill="1" applyAlignment="1">
      <alignment vertical="center"/>
    </xf>
    <xf numFmtId="49" fontId="24" fillId="3" borderId="0" xfId="0" applyNumberFormat="1" applyFont="1" applyFill="1" applyAlignment="1">
      <alignment vertical="center"/>
    </xf>
    <xf numFmtId="49" fontId="53" fillId="3" borderId="0" xfId="0" applyNumberFormat="1" applyFont="1" applyFill="1" applyAlignment="1">
      <alignment vertical="center"/>
    </xf>
    <xf numFmtId="0" fontId="0" fillId="3" borderId="32" xfId="0" applyFill="1" applyBorder="1" applyAlignment="1">
      <alignment vertical="center"/>
    </xf>
    <xf numFmtId="0" fontId="53" fillId="3" borderId="0" xfId="0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0" fillId="4" borderId="32" xfId="0" applyFill="1" applyBorder="1" applyAlignment="1">
      <alignment vertical="center"/>
    </xf>
    <xf numFmtId="0" fontId="53" fillId="4" borderId="0" xfId="0" applyFont="1" applyFill="1" applyBorder="1" applyAlignment="1">
      <alignment vertical="center"/>
    </xf>
    <xf numFmtId="0" fontId="53" fillId="3" borderId="0" xfId="0" applyFont="1" applyFill="1" applyBorder="1" applyAlignment="1">
      <alignment vertical="center"/>
    </xf>
    <xf numFmtId="0" fontId="34" fillId="3" borderId="4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14" fontId="13" fillId="4" borderId="23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4" borderId="0" xfId="0" applyFont="1" applyFill="1" applyBorder="1" applyAlignment="1">
      <alignment horizontal="center" vertical="center" textRotation="90"/>
    </xf>
    <xf numFmtId="0" fontId="0" fillId="4" borderId="35" xfId="0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7" fillId="4" borderId="36" xfId="0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14" fontId="11" fillId="4" borderId="0" xfId="0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0" fontId="7" fillId="4" borderId="37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7" fillId="4" borderId="34" xfId="0" applyFont="1" applyFill="1" applyBorder="1" applyAlignment="1">
      <alignment vertical="center"/>
    </xf>
    <xf numFmtId="16" fontId="7" fillId="4" borderId="8" xfId="0" applyNumberFormat="1" applyFont="1" applyFill="1" applyBorder="1" applyAlignment="1">
      <alignment vertical="center"/>
    </xf>
    <xf numFmtId="16" fontId="4" fillId="4" borderId="8" xfId="0" applyNumberFormat="1" applyFont="1" applyFill="1" applyBorder="1" applyAlignment="1">
      <alignment vertical="center"/>
    </xf>
    <xf numFmtId="46" fontId="55" fillId="4" borderId="8" xfId="2" applyNumberFormat="1" applyFont="1" applyFill="1" applyBorder="1" applyAlignment="1">
      <alignment vertical="center"/>
    </xf>
    <xf numFmtId="0" fontId="11" fillId="4" borderId="23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4" borderId="29" xfId="0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6" fontId="4" fillId="4" borderId="0" xfId="0" applyNumberFormat="1" applyFont="1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7" fillId="5" borderId="38" xfId="0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2" fontId="7" fillId="4" borderId="0" xfId="0" applyNumberFormat="1" applyFont="1" applyFill="1" applyAlignment="1">
      <alignment vertical="center"/>
    </xf>
    <xf numFmtId="46" fontId="7" fillId="4" borderId="0" xfId="0" applyNumberFormat="1" applyFont="1" applyFill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right" vertical="center"/>
    </xf>
    <xf numFmtId="49" fontId="35" fillId="0" borderId="0" xfId="0" applyNumberFormat="1" applyFont="1" applyBorder="1" applyAlignment="1">
      <alignment horizontal="right" vertical="center"/>
    </xf>
    <xf numFmtId="49" fontId="35" fillId="0" borderId="2" xfId="0" applyNumberFormat="1" applyFont="1" applyBorder="1" applyAlignment="1">
      <alignment horizontal="right" vertical="center"/>
    </xf>
    <xf numFmtId="49" fontId="35" fillId="0" borderId="0" xfId="0" applyNumberFormat="1" applyFont="1" applyBorder="1" applyAlignment="1">
      <alignment horizontal="left" vertical="center"/>
    </xf>
    <xf numFmtId="49" fontId="35" fillId="0" borderId="28" xfId="0" applyNumberFormat="1" applyFont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 vertical="center"/>
    </xf>
    <xf numFmtId="49" fontId="0" fillId="4" borderId="35" xfId="0" applyNumberFormat="1" applyFill="1" applyBorder="1" applyAlignment="1">
      <alignment vertical="center"/>
    </xf>
    <xf numFmtId="49" fontId="0" fillId="4" borderId="25" xfId="0" applyNumberFormat="1" applyFill="1" applyBorder="1" applyAlignment="1">
      <alignment vertical="center"/>
    </xf>
    <xf numFmtId="49" fontId="0" fillId="4" borderId="49" xfId="0" applyNumberFormat="1" applyFill="1" applyBorder="1" applyAlignment="1">
      <alignment vertical="center"/>
    </xf>
    <xf numFmtId="49" fontId="13" fillId="4" borderId="49" xfId="0" applyNumberFormat="1" applyFont="1" applyFill="1" applyBorder="1" applyAlignment="1">
      <alignment vertical="center"/>
    </xf>
    <xf numFmtId="49" fontId="0" fillId="4" borderId="50" xfId="0" applyNumberFormat="1" applyFill="1" applyBorder="1" applyAlignment="1">
      <alignment vertical="center"/>
    </xf>
    <xf numFmtId="49" fontId="9" fillId="4" borderId="0" xfId="0" applyNumberFormat="1" applyFont="1" applyFill="1" applyBorder="1" applyAlignment="1">
      <alignment vertical="center"/>
    </xf>
    <xf numFmtId="49" fontId="37" fillId="4" borderId="0" xfId="0" applyNumberFormat="1" applyFont="1" applyFill="1" applyBorder="1" applyAlignment="1">
      <alignment vertical="center"/>
    </xf>
    <xf numFmtId="49" fontId="0" fillId="4" borderId="51" xfId="0" applyNumberForma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top"/>
    </xf>
    <xf numFmtId="0" fontId="8" fillId="4" borderId="0" xfId="0" applyNumberFormat="1" applyFont="1" applyFill="1" applyBorder="1" applyAlignment="1" applyProtection="1">
      <alignment vertical="center"/>
      <protection locked="0"/>
    </xf>
    <xf numFmtId="0" fontId="13" fillId="4" borderId="0" xfId="0" applyNumberFormat="1" applyFont="1" applyFill="1" applyBorder="1" applyAlignment="1" applyProtection="1">
      <alignment vertical="center"/>
      <protection locked="0"/>
    </xf>
    <xf numFmtId="0" fontId="5" fillId="4" borderId="0" xfId="0" applyNumberFormat="1" applyFont="1" applyFill="1" applyBorder="1" applyAlignment="1" applyProtection="1">
      <alignment vertical="center"/>
      <protection locked="0"/>
    </xf>
    <xf numFmtId="49" fontId="0" fillId="4" borderId="0" xfId="0" applyNumberFormat="1" applyFill="1" applyBorder="1" applyAlignment="1" applyProtection="1">
      <alignment vertical="center"/>
    </xf>
    <xf numFmtId="0" fontId="8" fillId="4" borderId="0" xfId="0" applyNumberFormat="1" applyFont="1" applyFill="1" applyBorder="1" applyAlignment="1">
      <alignment vertical="center"/>
    </xf>
    <xf numFmtId="49" fontId="8" fillId="4" borderId="51" xfId="0" applyNumberFormat="1" applyFont="1" applyFill="1" applyBorder="1" applyAlignment="1">
      <alignment horizontal="right" vertical="center"/>
    </xf>
    <xf numFmtId="49" fontId="10" fillId="4" borderId="52" xfId="0" applyNumberFormat="1" applyFont="1" applyFill="1" applyBorder="1" applyAlignment="1">
      <alignment horizontal="right" vertical="center"/>
    </xf>
    <xf numFmtId="49" fontId="10" fillId="4" borderId="51" xfId="0" applyNumberFormat="1" applyFont="1" applyFill="1" applyBorder="1" applyAlignment="1">
      <alignment horizontal="right" vertical="center"/>
    </xf>
    <xf numFmtId="49" fontId="8" fillId="4" borderId="52" xfId="0" applyNumberFormat="1" applyFont="1" applyFill="1" applyBorder="1" applyAlignment="1">
      <alignment horizontal="right" vertical="center"/>
    </xf>
    <xf numFmtId="49" fontId="0" fillId="4" borderId="52" xfId="0" applyNumberFormat="1" applyFill="1" applyBorder="1" applyAlignment="1">
      <alignment vertical="center"/>
    </xf>
    <xf numFmtId="49" fontId="11" fillId="4" borderId="0" xfId="0" applyNumberFormat="1" applyFont="1" applyFill="1" applyBorder="1" applyAlignment="1">
      <alignment vertical="center"/>
    </xf>
    <xf numFmtId="49" fontId="17" fillId="4" borderId="0" xfId="0" applyNumberFormat="1" applyFont="1" applyFill="1" applyBorder="1" applyAlignment="1">
      <alignment vertical="center"/>
    </xf>
    <xf numFmtId="49" fontId="0" fillId="5" borderId="27" xfId="0" applyNumberFormat="1" applyFill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5" borderId="28" xfId="0" applyNumberFormat="1" applyFill="1" applyBorder="1" applyAlignment="1">
      <alignment vertical="center"/>
    </xf>
    <xf numFmtId="49" fontId="0" fillId="5" borderId="34" xfId="0" applyNumberFormat="1" applyFill="1" applyBorder="1" applyAlignment="1">
      <alignment vertical="center"/>
    </xf>
    <xf numFmtId="49" fontId="0" fillId="5" borderId="23" xfId="0" applyNumberFormat="1" applyFill="1" applyBorder="1" applyAlignment="1">
      <alignment vertical="center"/>
    </xf>
    <xf numFmtId="49" fontId="0" fillId="5" borderId="31" xfId="0" applyNumberForma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0" fontId="4" fillId="4" borderId="53" xfId="0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4" fillId="4" borderId="28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10" fillId="4" borderId="27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8" fillId="4" borderId="28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4" fillId="4" borderId="27" xfId="0" applyNumberFormat="1" applyFont="1" applyFill="1" applyBorder="1" applyAlignment="1">
      <alignment vertical="center"/>
    </xf>
    <xf numFmtId="49" fontId="4" fillId="4" borderId="28" xfId="0" applyNumberFormat="1" applyFont="1" applyFill="1" applyBorder="1" applyAlignment="1">
      <alignment vertical="center"/>
    </xf>
    <xf numFmtId="0" fontId="0" fillId="4" borderId="54" xfId="0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0" borderId="53" xfId="0" applyBorder="1" applyAlignment="1">
      <alignment vertical="center"/>
    </xf>
    <xf numFmtId="3" fontId="0" fillId="13" borderId="0" xfId="0" applyNumberFormat="1" applyFill="1" applyAlignment="1">
      <alignment vertical="center"/>
    </xf>
    <xf numFmtId="3" fontId="11" fillId="4" borderId="0" xfId="0" applyNumberFormat="1" applyFont="1" applyFill="1" applyAlignment="1">
      <alignment vertical="center"/>
    </xf>
    <xf numFmtId="3" fontId="0" fillId="4" borderId="0" xfId="0" applyNumberFormat="1" applyFill="1"/>
    <xf numFmtId="3" fontId="5" fillId="4" borderId="0" xfId="0" applyNumberFormat="1" applyFont="1" applyFill="1" applyBorder="1" applyAlignment="1">
      <alignment vertical="center"/>
    </xf>
    <xf numFmtId="49" fontId="22" fillId="6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5" fillId="19" borderId="0" xfId="0" applyNumberFormat="1" applyFont="1" applyFill="1"/>
    <xf numFmtId="0" fontId="8" fillId="0" borderId="0" xfId="0" applyFont="1" applyAlignment="1">
      <alignment horizontal="left" vertical="center"/>
    </xf>
    <xf numFmtId="0" fontId="7" fillId="0" borderId="25" xfId="0" applyFont="1" applyBorder="1"/>
    <xf numFmtId="14" fontId="8" fillId="0" borderId="25" xfId="0" applyNumberFormat="1" applyFont="1" applyBorder="1" applyAlignment="1">
      <alignment horizontal="center" vertical="center"/>
    </xf>
    <xf numFmtId="3" fontId="10" fillId="13" borderId="0" xfId="0" applyNumberFormat="1" applyFont="1" applyFill="1" applyAlignment="1">
      <alignment vertical="center"/>
    </xf>
    <xf numFmtId="0" fontId="4" fillId="4" borderId="0" xfId="0" applyFont="1" applyFill="1" applyBorder="1"/>
    <xf numFmtId="0" fontId="8" fillId="0" borderId="0" xfId="0" applyFont="1" applyAlignment="1">
      <alignment vertical="center"/>
    </xf>
    <xf numFmtId="165" fontId="3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/>
      <protection locked="0"/>
    </xf>
    <xf numFmtId="165" fontId="3" fillId="0" borderId="0" xfId="0" applyNumberFormat="1" applyFont="1" applyBorder="1" applyAlignment="1" applyProtection="1">
      <alignment horizontal="left"/>
      <protection locked="0"/>
    </xf>
    <xf numFmtId="3" fontId="56" fillId="4" borderId="0" xfId="0" applyNumberFormat="1" applyFont="1" applyFill="1" applyBorder="1" applyAlignment="1" applyProtection="1">
      <alignment horizontal="left"/>
      <protection locked="0"/>
    </xf>
    <xf numFmtId="3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49" fontId="8" fillId="4" borderId="0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14" fontId="20" fillId="4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49" fontId="8" fillId="4" borderId="1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4" fontId="20" fillId="4" borderId="0" xfId="0" applyNumberFormat="1" applyFont="1" applyFill="1" applyBorder="1" applyAlignment="1">
      <alignment horizontal="right"/>
    </xf>
    <xf numFmtId="14" fontId="20" fillId="4" borderId="0" xfId="0" applyNumberFormat="1" applyFont="1" applyFill="1" applyBorder="1" applyAlignment="1">
      <alignment horizontal="left"/>
    </xf>
    <xf numFmtId="0" fontId="14" fillId="4" borderId="17" xfId="0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textRotation="180"/>
    </xf>
    <xf numFmtId="0" fontId="14" fillId="4" borderId="0" xfId="0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8" fillId="4" borderId="4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 vertical="center"/>
    </xf>
    <xf numFmtId="166" fontId="5" fillId="4" borderId="44" xfId="0" applyNumberFormat="1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/>
    </xf>
    <xf numFmtId="168" fontId="5" fillId="4" borderId="5" xfId="0" applyNumberFormat="1" applyFont="1" applyFill="1" applyBorder="1" applyAlignment="1">
      <alignment horizontal="center" vertical="center"/>
    </xf>
    <xf numFmtId="168" fontId="5" fillId="4" borderId="56" xfId="0" applyNumberFormat="1" applyFont="1" applyFill="1" applyBorder="1" applyAlignment="1">
      <alignment horizontal="center" vertical="center"/>
    </xf>
    <xf numFmtId="165" fontId="5" fillId="4" borderId="44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 vertical="center" textRotation="90"/>
    </xf>
    <xf numFmtId="167" fontId="5" fillId="4" borderId="42" xfId="0" applyNumberFormat="1" applyFont="1" applyFill="1" applyBorder="1" applyAlignment="1">
      <alignment horizontal="center" vertical="top"/>
    </xf>
    <xf numFmtId="49" fontId="7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textRotation="180"/>
    </xf>
    <xf numFmtId="14" fontId="4" fillId="4" borderId="0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Border="1" applyAlignment="1">
      <alignment horizontal="center" vertical="center"/>
    </xf>
    <xf numFmtId="165" fontId="5" fillId="4" borderId="42" xfId="0" applyNumberFormat="1" applyFont="1" applyFill="1" applyBorder="1" applyAlignment="1">
      <alignment horizontal="center" vertical="top"/>
    </xf>
    <xf numFmtId="14" fontId="4" fillId="4" borderId="28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left" vertical="center"/>
    </xf>
    <xf numFmtId="14" fontId="31" fillId="6" borderId="0" xfId="0" applyNumberFormat="1" applyFont="1" applyFill="1" applyBorder="1" applyAlignment="1">
      <alignment horizontal="left" vertical="center"/>
    </xf>
    <xf numFmtId="14" fontId="22" fillId="6" borderId="0" xfId="0" applyNumberFormat="1" applyFont="1" applyFill="1" applyBorder="1" applyAlignment="1">
      <alignment horizontal="left" vertical="center"/>
    </xf>
    <xf numFmtId="3" fontId="0" fillId="6" borderId="0" xfId="0" applyNumberFormat="1" applyFont="1" applyFill="1" applyBorder="1" applyAlignment="1" applyProtection="1">
      <alignment horizontal="left"/>
      <protection locked="0"/>
    </xf>
    <xf numFmtId="0" fontId="41" fillId="6" borderId="0" xfId="0" applyFont="1" applyFill="1" applyBorder="1" applyAlignment="1" applyProtection="1">
      <alignment horizontal="left"/>
      <protection locked="0"/>
    </xf>
    <xf numFmtId="0" fontId="40" fillId="6" borderId="0" xfId="0" applyFont="1" applyFill="1" applyBorder="1" applyAlignment="1" applyProtection="1">
      <alignment horizontal="left"/>
      <protection locked="0"/>
    </xf>
    <xf numFmtId="0" fontId="39" fillId="18" borderId="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49" fontId="10" fillId="12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28" fillId="12" borderId="0" xfId="0" applyNumberFormat="1" applyFont="1" applyFill="1" applyBorder="1" applyAlignment="1">
      <alignment horizontal="center" vertical="center"/>
    </xf>
    <xf numFmtId="49" fontId="4" fillId="12" borderId="0" xfId="0" applyNumberFormat="1" applyFont="1" applyFill="1" applyBorder="1" applyAlignment="1">
      <alignment horizontal="center" vertical="center"/>
    </xf>
    <xf numFmtId="49" fontId="45" fillId="12" borderId="0" xfId="0" applyNumberFormat="1" applyFont="1" applyFill="1" applyBorder="1" applyAlignment="1">
      <alignment horizontal="left" vertical="center"/>
    </xf>
    <xf numFmtId="49" fontId="8" fillId="12" borderId="0" xfId="0" applyNumberFormat="1" applyFont="1" applyFill="1" applyBorder="1" applyAlignment="1">
      <alignment horizontal="center" vertical="center"/>
    </xf>
    <xf numFmtId="49" fontId="4" fillId="12" borderId="28" xfId="0" applyNumberFormat="1" applyFont="1" applyFill="1" applyBorder="1" applyAlignment="1">
      <alignment horizontal="center" vertical="center"/>
    </xf>
    <xf numFmtId="49" fontId="24" fillId="12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 applyProtection="1">
      <alignment horizontal="left" vertical="center"/>
      <protection hidden="1"/>
    </xf>
    <xf numFmtId="165" fontId="13" fillId="4" borderId="0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right" vertical="center"/>
    </xf>
    <xf numFmtId="0" fontId="51" fillId="4" borderId="0" xfId="0" applyFont="1" applyFill="1" applyBorder="1" applyAlignment="1">
      <alignment horizontal="center" vertical="center" textRotation="90"/>
    </xf>
    <xf numFmtId="172" fontId="24" fillId="4" borderId="8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right" vertical="center"/>
    </xf>
    <xf numFmtId="14" fontId="13" fillId="4" borderId="0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right" vertical="center"/>
    </xf>
    <xf numFmtId="49" fontId="7" fillId="4" borderId="3" xfId="0" applyNumberFormat="1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14" fontId="7" fillId="4" borderId="3" xfId="0" applyNumberFormat="1" applyFont="1" applyFill="1" applyBorder="1" applyAlignment="1">
      <alignment horizontal="left"/>
    </xf>
    <xf numFmtId="14" fontId="7" fillId="4" borderId="4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14" fontId="7" fillId="4" borderId="3" xfId="0" applyNumberFormat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171" fontId="49" fillId="4" borderId="0" xfId="0" applyNumberFormat="1" applyFont="1" applyFill="1" applyBorder="1" applyAlignment="1">
      <alignment horizontal="left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14" fontId="13" fillId="14" borderId="0" xfId="0" applyNumberFormat="1" applyFont="1" applyFill="1" applyBorder="1" applyAlignment="1"/>
    <xf numFmtId="0" fontId="13" fillId="13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/>
    </xf>
    <xf numFmtId="3" fontId="11" fillId="4" borderId="0" xfId="0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right" vertical="top"/>
    </xf>
    <xf numFmtId="0" fontId="34" fillId="4" borderId="2" xfId="0" applyFont="1" applyFill="1" applyBorder="1" applyAlignment="1">
      <alignment horizontal="center" vertical="center" textRotation="90"/>
    </xf>
    <xf numFmtId="49" fontId="7" fillId="4" borderId="1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textRotation="90"/>
    </xf>
    <xf numFmtId="49" fontId="7" fillId="3" borderId="15" xfId="0" applyNumberFormat="1" applyFont="1" applyFill="1" applyBorder="1" applyAlignment="1">
      <alignment horizontal="right" vertical="center"/>
    </xf>
    <xf numFmtId="49" fontId="7" fillId="4" borderId="15" xfId="0" applyNumberFormat="1" applyFont="1" applyFill="1" applyBorder="1" applyAlignment="1">
      <alignment horizontal="right" vertical="center"/>
    </xf>
    <xf numFmtId="10" fontId="7" fillId="4" borderId="15" xfId="0" applyNumberFormat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4" fontId="11" fillId="3" borderId="15" xfId="0" applyNumberFormat="1" applyFont="1" applyFill="1" applyBorder="1" applyAlignment="1">
      <alignment horizontal="right" vertical="center"/>
    </xf>
    <xf numFmtId="49" fontId="7" fillId="4" borderId="9" xfId="0" applyNumberFormat="1" applyFont="1" applyFill="1" applyBorder="1" applyAlignment="1">
      <alignment horizontal="left" vertical="center"/>
    </xf>
    <xf numFmtId="49" fontId="7" fillId="4" borderId="8" xfId="0" applyNumberFormat="1" applyFont="1" applyFill="1" applyBorder="1" applyAlignment="1">
      <alignment horizontal="right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 textRotation="90"/>
    </xf>
    <xf numFmtId="171" fontId="11" fillId="3" borderId="15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14" fontId="16" fillId="4" borderId="0" xfId="0" applyNumberFormat="1" applyFont="1" applyFill="1" applyBorder="1" applyAlignment="1">
      <alignment horizontal="left" vertical="center"/>
    </xf>
    <xf numFmtId="49" fontId="11" fillId="3" borderId="15" xfId="0" applyNumberFormat="1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14" fontId="10" fillId="4" borderId="17" xfId="0" applyNumberFormat="1" applyFont="1" applyFill="1" applyBorder="1" applyAlignment="1" applyProtection="1">
      <alignment horizontal="left" vertical="center"/>
      <protection locked="0"/>
    </xf>
    <xf numFmtId="14" fontId="10" fillId="4" borderId="22" xfId="0" applyNumberFormat="1" applyFont="1" applyFill="1" applyBorder="1" applyAlignment="1">
      <alignment horizontal="left" vertical="center"/>
    </xf>
    <xf numFmtId="14" fontId="10" fillId="4" borderId="6" xfId="0" applyNumberFormat="1" applyFont="1" applyFill="1" applyBorder="1" applyAlignment="1">
      <alignment horizontal="left" vertical="center"/>
    </xf>
    <xf numFmtId="49" fontId="5" fillId="4" borderId="25" xfId="0" applyNumberFormat="1" applyFont="1" applyFill="1" applyBorder="1" applyAlignment="1">
      <alignment horizontal="center" vertical="top"/>
    </xf>
    <xf numFmtId="14" fontId="8" fillId="4" borderId="0" xfId="0" applyNumberFormat="1" applyFont="1" applyFill="1" applyBorder="1" applyAlignment="1" applyProtection="1">
      <alignment horizontal="center" vertical="center"/>
      <protection locked="0"/>
    </xf>
    <xf numFmtId="14" fontId="8" fillId="4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 vertical="center"/>
    </xf>
    <xf numFmtId="49" fontId="16" fillId="4" borderId="42" xfId="0" applyNumberFormat="1" applyFont="1" applyFill="1" applyBorder="1" applyAlignment="1">
      <alignment horizontal="center" vertical="center"/>
    </xf>
    <xf numFmtId="14" fontId="16" fillId="4" borderId="15" xfId="0" applyNumberFormat="1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4" fontId="15" fillId="4" borderId="0" xfId="0" applyNumberFormat="1" applyFont="1" applyFill="1" applyBorder="1" applyAlignment="1">
      <alignment horizontal="right" vertical="center"/>
    </xf>
    <xf numFmtId="14" fontId="7" fillId="4" borderId="0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right" vertical="center"/>
    </xf>
    <xf numFmtId="21" fontId="7" fillId="4" borderId="0" xfId="0" applyNumberFormat="1" applyFont="1" applyFill="1" applyBorder="1" applyAlignment="1">
      <alignment horizontal="center" vertical="center"/>
    </xf>
    <xf numFmtId="0" fontId="46" fillId="4" borderId="41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horizontal="right" vertical="center"/>
    </xf>
    <xf numFmtId="169" fontId="13" fillId="4" borderId="11" xfId="0" applyNumberFormat="1" applyFont="1" applyFill="1" applyBorder="1" applyAlignment="1">
      <alignment horizontal="right" vertical="center"/>
    </xf>
    <xf numFmtId="14" fontId="13" fillId="4" borderId="15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 textRotation="90"/>
    </xf>
    <xf numFmtId="49" fontId="16" fillId="4" borderId="32" xfId="0" applyNumberFormat="1" applyFont="1" applyFill="1" applyBorder="1" applyAlignment="1">
      <alignment horizontal="center" vertical="center"/>
    </xf>
    <xf numFmtId="170" fontId="16" fillId="4" borderId="42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6" fillId="4" borderId="3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4" fontId="15" fillId="4" borderId="23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/>
    </xf>
    <xf numFmtId="49" fontId="35" fillId="3" borderId="3" xfId="0" applyNumberFormat="1" applyFont="1" applyFill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right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center"/>
    </xf>
    <xf numFmtId="49" fontId="35" fillId="3" borderId="42" xfId="0" applyNumberFormat="1" applyFont="1" applyFill="1" applyBorder="1" applyAlignment="1">
      <alignment horizontal="center" vertical="center"/>
    </xf>
    <xf numFmtId="4" fontId="35" fillId="3" borderId="42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right" vertical="center"/>
    </xf>
    <xf numFmtId="49" fontId="35" fillId="3" borderId="2" xfId="0" applyNumberFormat="1" applyFont="1" applyFill="1" applyBorder="1" applyAlignment="1">
      <alignment horizontal="right" vertical="center"/>
    </xf>
    <xf numFmtId="0" fontId="35" fillId="3" borderId="2" xfId="0" applyNumberFormat="1" applyFont="1" applyFill="1" applyBorder="1" applyAlignment="1">
      <alignment horizontal="right" vertical="center"/>
    </xf>
    <xf numFmtId="49" fontId="35" fillId="0" borderId="46" xfId="0" applyNumberFormat="1" applyFont="1" applyBorder="1" applyAlignment="1">
      <alignment horizontal="right" vertical="center"/>
    </xf>
    <xf numFmtId="49" fontId="5" fillId="3" borderId="0" xfId="0" applyNumberFormat="1" applyFont="1" applyFill="1" applyBorder="1" applyAlignment="1">
      <alignment vertical="center"/>
    </xf>
    <xf numFmtId="49" fontId="35" fillId="0" borderId="46" xfId="0" applyNumberFormat="1" applyFont="1" applyBorder="1" applyAlignment="1">
      <alignment horizontal="center" vertical="center"/>
    </xf>
    <xf numFmtId="49" fontId="35" fillId="0" borderId="2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35" fillId="3" borderId="4" xfId="0" applyNumberFormat="1" applyFont="1" applyFill="1" applyBorder="1" applyAlignment="1">
      <alignment horizontal="center" vertical="center"/>
    </xf>
    <xf numFmtId="49" fontId="35" fillId="3" borderId="46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7" fillId="0" borderId="48" xfId="0" quotePrefix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9" xfId="0" quotePrefix="1" applyFont="1" applyBorder="1" applyAlignment="1">
      <alignment horizontal="center"/>
    </xf>
    <xf numFmtId="0" fontId="17" fillId="0" borderId="20" xfId="0" applyFont="1" applyBorder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colors>
    <mruColors>
      <color rgb="FFFECE00"/>
      <color rgb="FFEEC100"/>
      <color rgb="FFE2B700"/>
      <color rgb="FFF3BE29"/>
      <color rgb="FFF0E36A"/>
      <color rgb="FFF3C25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png"/><Relationship Id="rId13" Type="http://schemas.openxmlformats.org/officeDocument/2006/relationships/image" Target="../media/image33.png"/><Relationship Id="rId3" Type="http://schemas.openxmlformats.org/officeDocument/2006/relationships/image" Target="../media/image22.png"/><Relationship Id="rId7" Type="http://schemas.openxmlformats.org/officeDocument/2006/relationships/image" Target="../media/image16.png"/><Relationship Id="rId12" Type="http://schemas.openxmlformats.org/officeDocument/2006/relationships/image" Target="../media/image32.png"/><Relationship Id="rId2" Type="http://schemas.openxmlformats.org/officeDocument/2006/relationships/image" Target="../media/image27.png"/><Relationship Id="rId1" Type="http://schemas.openxmlformats.org/officeDocument/2006/relationships/image" Target="../media/image23.png"/><Relationship Id="rId6" Type="http://schemas.openxmlformats.org/officeDocument/2006/relationships/image" Target="../media/image14.png"/><Relationship Id="rId11" Type="http://schemas.openxmlformats.org/officeDocument/2006/relationships/image" Target="../media/image31.png"/><Relationship Id="rId5" Type="http://schemas.openxmlformats.org/officeDocument/2006/relationships/image" Target="../media/image2.png"/><Relationship Id="rId10" Type="http://schemas.openxmlformats.org/officeDocument/2006/relationships/image" Target="../media/image30.png"/><Relationship Id="rId4" Type="http://schemas.openxmlformats.org/officeDocument/2006/relationships/image" Target="../media/image12.png"/><Relationship Id="rId9" Type="http://schemas.openxmlformats.org/officeDocument/2006/relationships/image" Target="../media/image2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40</xdr:row>
      <xdr:rowOff>9525</xdr:rowOff>
    </xdr:from>
    <xdr:to>
      <xdr:col>47</xdr:col>
      <xdr:colOff>9525</xdr:colOff>
      <xdr:row>40</xdr:row>
      <xdr:rowOff>142875</xdr:rowOff>
    </xdr:to>
    <xdr:pic>
      <xdr:nvPicPr>
        <xdr:cNvPr id="25669" name="espaço1">
          <a:extLst>
            <a:ext uri="{FF2B5EF4-FFF2-40B4-BE49-F238E27FC236}">
              <a16:creationId xmlns:a16="http://schemas.microsoft.com/office/drawing/2014/main" xmlns="" id="{00000000-0008-0000-0100-00004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5181600"/>
          <a:ext cx="5619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71</xdr:col>
      <xdr:colOff>19050</xdr:colOff>
      <xdr:row>1</xdr:row>
      <xdr:rowOff>38100</xdr:rowOff>
    </xdr:from>
    <xdr:to>
      <xdr:col>88</xdr:col>
      <xdr:colOff>409575</xdr:colOff>
      <xdr:row>10</xdr:row>
      <xdr:rowOff>123825</xdr:rowOff>
    </xdr:to>
    <xdr:pic>
      <xdr:nvPicPr>
        <xdr:cNvPr id="25670" name="LOGOCLARO">
          <a:extLst>
            <a:ext uri="{FF2B5EF4-FFF2-40B4-BE49-F238E27FC236}">
              <a16:creationId xmlns:a16="http://schemas.microsoft.com/office/drawing/2014/main" xmlns="" id="{00000000-0008-0000-0100-00004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76825" y="180975"/>
          <a:ext cx="1085850" cy="1085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28575</xdr:colOff>
      <xdr:row>13</xdr:row>
      <xdr:rowOff>76200</xdr:rowOff>
    </xdr:from>
    <xdr:to>
      <xdr:col>10</xdr:col>
      <xdr:colOff>19050</xdr:colOff>
      <xdr:row>17</xdr:row>
      <xdr:rowOff>76200</xdr:rowOff>
    </xdr:to>
    <xdr:pic>
      <xdr:nvPicPr>
        <xdr:cNvPr id="25671" name="CODBARRASVER">
          <a:extLst>
            <a:ext uri="{FF2B5EF4-FFF2-40B4-BE49-F238E27FC236}">
              <a16:creationId xmlns:a16="http://schemas.microsoft.com/office/drawing/2014/main" xmlns="" id="{00000000-0008-0000-0100-00004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95425"/>
          <a:ext cx="44767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28575</xdr:colOff>
      <xdr:row>16</xdr:row>
      <xdr:rowOff>38100</xdr:rowOff>
    </xdr:from>
    <xdr:to>
      <xdr:col>10</xdr:col>
      <xdr:colOff>19050</xdr:colOff>
      <xdr:row>20</xdr:row>
      <xdr:rowOff>38100</xdr:rowOff>
    </xdr:to>
    <xdr:pic>
      <xdr:nvPicPr>
        <xdr:cNvPr id="25672" name="CODBARRASVER">
          <a:extLst>
            <a:ext uri="{FF2B5EF4-FFF2-40B4-BE49-F238E27FC236}">
              <a16:creationId xmlns:a16="http://schemas.microsoft.com/office/drawing/2014/main" xmlns="" id="{00000000-0008-0000-0100-00004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1866900"/>
          <a:ext cx="44767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26</xdr:col>
      <xdr:colOff>47625</xdr:colOff>
      <xdr:row>21</xdr:row>
      <xdr:rowOff>38100</xdr:rowOff>
    </xdr:from>
    <xdr:to>
      <xdr:col>45</xdr:col>
      <xdr:colOff>76200</xdr:colOff>
      <xdr:row>22</xdr:row>
      <xdr:rowOff>142875</xdr:rowOff>
    </xdr:to>
    <xdr:pic>
      <xdr:nvPicPr>
        <xdr:cNvPr id="25673" name="CODBARRASHOR">
          <a:extLst>
            <a:ext uri="{FF2B5EF4-FFF2-40B4-BE49-F238E27FC236}">
              <a16:creationId xmlns:a16="http://schemas.microsoft.com/office/drawing/2014/main" xmlns="" id="{00000000-0008-0000-0100-00004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38350" y="2552700"/>
          <a:ext cx="111442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95250</xdr:colOff>
      <xdr:row>20</xdr:row>
      <xdr:rowOff>123824</xdr:rowOff>
    </xdr:from>
    <xdr:to>
      <xdr:col>46</xdr:col>
      <xdr:colOff>19050</xdr:colOff>
      <xdr:row>22</xdr:row>
      <xdr:rowOff>133349</xdr:rowOff>
    </xdr:to>
    <xdr:pic>
      <xdr:nvPicPr>
        <xdr:cNvPr id="25674" name="CODBARRASHOR">
          <a:extLst>
            <a:ext uri="{FF2B5EF4-FFF2-40B4-BE49-F238E27FC236}">
              <a16:creationId xmlns:a16="http://schemas.microsoft.com/office/drawing/2014/main" xmlns="" id="{00000000-0008-0000-0100-00004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2050" y="2495549"/>
          <a:ext cx="20574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37</xdr:col>
      <xdr:colOff>66675</xdr:colOff>
      <xdr:row>29</xdr:row>
      <xdr:rowOff>200025</xdr:rowOff>
    </xdr:from>
    <xdr:to>
      <xdr:col>58</xdr:col>
      <xdr:colOff>9525</xdr:colOff>
      <xdr:row>31</xdr:row>
      <xdr:rowOff>9525</xdr:rowOff>
    </xdr:to>
    <xdr:pic>
      <xdr:nvPicPr>
        <xdr:cNvPr id="25675" name="espaço1">
          <a:extLst>
            <a:ext uri="{FF2B5EF4-FFF2-40B4-BE49-F238E27FC236}">
              <a16:creationId xmlns:a16="http://schemas.microsoft.com/office/drawing/2014/main" xmlns="" id="{00000000-0008-0000-0100-00004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3819525"/>
          <a:ext cx="12858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40</xdr:col>
      <xdr:colOff>19050</xdr:colOff>
      <xdr:row>30</xdr:row>
      <xdr:rowOff>38100</xdr:rowOff>
    </xdr:from>
    <xdr:to>
      <xdr:col>56</xdr:col>
      <xdr:colOff>9525</xdr:colOff>
      <xdr:row>31</xdr:row>
      <xdr:rowOff>9525</xdr:rowOff>
    </xdr:to>
    <xdr:sp macro="" textlink="" fLocksText="0">
      <xdr:nvSpPr>
        <xdr:cNvPr id="4104" name="Text Box 8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3076575" y="3867150"/>
          <a:ext cx="1209675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R$106,31</a:t>
          </a:r>
        </a:p>
        <a:p>
          <a:pPr algn="l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,00</a:t>
          </a:r>
        </a:p>
      </xdr:txBody>
    </xdr:sp>
    <xdr:clientData/>
  </xdr:twoCellAnchor>
  <xdr:twoCellAnchor>
    <xdr:from>
      <xdr:col>36</xdr:col>
      <xdr:colOff>57150</xdr:colOff>
      <xdr:row>39</xdr:row>
      <xdr:rowOff>133350</xdr:rowOff>
    </xdr:from>
    <xdr:to>
      <xdr:col>47</xdr:col>
      <xdr:colOff>9525</xdr:colOff>
      <xdr:row>41</xdr:row>
      <xdr:rowOff>28575</xdr:rowOff>
    </xdr:to>
    <xdr:sp macro="" textlink="" fLocksText="0">
      <xdr:nvSpPr>
        <xdr:cNvPr id="4105" name="Rectangle 9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>
          <a:spLocks noChangeArrowheads="1"/>
        </xdr:cNvSpPr>
      </xdr:nvSpPr>
      <xdr:spPr bwMode="auto">
        <a:xfrm>
          <a:off x="2809875" y="5162550"/>
          <a:ext cx="790575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R$ 180,00</a:t>
          </a: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64</xdr:row>
      <xdr:rowOff>0</xdr:rowOff>
    </xdr:from>
    <xdr:to>
      <xdr:col>96</xdr:col>
      <xdr:colOff>19050</xdr:colOff>
      <xdr:row>64</xdr:row>
      <xdr:rowOff>0</xdr:rowOff>
    </xdr:to>
    <xdr:sp macro="" textlink="">
      <xdr:nvSpPr>
        <xdr:cNvPr id="25678" name="Line 10">
          <a:extLst>
            <a:ext uri="{FF2B5EF4-FFF2-40B4-BE49-F238E27FC236}">
              <a16:creationId xmlns:a16="http://schemas.microsoft.com/office/drawing/2014/main" xmlns="" id="{00000000-0008-0000-0100-00004E640000}"/>
            </a:ext>
          </a:extLst>
        </xdr:cNvPr>
        <xdr:cNvSpPr>
          <a:spLocks noChangeShapeType="1"/>
        </xdr:cNvSpPr>
      </xdr:nvSpPr>
      <xdr:spPr bwMode="auto">
        <a:xfrm flipH="1">
          <a:off x="19050" y="8496300"/>
          <a:ext cx="65341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65</xdr:row>
      <xdr:rowOff>9525</xdr:rowOff>
    </xdr:from>
    <xdr:to>
      <xdr:col>45</xdr:col>
      <xdr:colOff>19050</xdr:colOff>
      <xdr:row>68</xdr:row>
      <xdr:rowOff>57150</xdr:rowOff>
    </xdr:to>
    <xdr:pic>
      <xdr:nvPicPr>
        <xdr:cNvPr id="25679" name="CODBARRASHOR">
          <a:extLst>
            <a:ext uri="{FF2B5EF4-FFF2-40B4-BE49-F238E27FC236}">
              <a16:creationId xmlns:a16="http://schemas.microsoft.com/office/drawing/2014/main" xmlns="" id="{00000000-0008-0000-0100-00004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76325" y="8648700"/>
          <a:ext cx="201930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31</xdr:col>
      <xdr:colOff>57150</xdr:colOff>
      <xdr:row>65</xdr:row>
      <xdr:rowOff>9525</xdr:rowOff>
    </xdr:from>
    <xdr:to>
      <xdr:col>62</xdr:col>
      <xdr:colOff>66675</xdr:colOff>
      <xdr:row>68</xdr:row>
      <xdr:rowOff>57150</xdr:rowOff>
    </xdr:to>
    <xdr:pic>
      <xdr:nvPicPr>
        <xdr:cNvPr id="25680" name="CODBARRASHOR">
          <a:extLst>
            <a:ext uri="{FF2B5EF4-FFF2-40B4-BE49-F238E27FC236}">
              <a16:creationId xmlns:a16="http://schemas.microsoft.com/office/drawing/2014/main" xmlns="" id="{00000000-0008-0000-0100-00005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28875" y="8648700"/>
          <a:ext cx="200977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55</xdr:col>
      <xdr:colOff>19050</xdr:colOff>
      <xdr:row>65</xdr:row>
      <xdr:rowOff>9525</xdr:rowOff>
    </xdr:from>
    <xdr:to>
      <xdr:col>86</xdr:col>
      <xdr:colOff>28575</xdr:colOff>
      <xdr:row>68</xdr:row>
      <xdr:rowOff>57150</xdr:rowOff>
    </xdr:to>
    <xdr:pic>
      <xdr:nvPicPr>
        <xdr:cNvPr id="25681" name="CODBARRASHOR">
          <a:extLst>
            <a:ext uri="{FF2B5EF4-FFF2-40B4-BE49-F238E27FC236}">
              <a16:creationId xmlns:a16="http://schemas.microsoft.com/office/drawing/2014/main" xmlns="" id="{00000000-0008-0000-0100-00005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57625" y="8648700"/>
          <a:ext cx="168592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57150</xdr:colOff>
      <xdr:row>68</xdr:row>
      <xdr:rowOff>133350</xdr:rowOff>
    </xdr:from>
    <xdr:to>
      <xdr:col>32</xdr:col>
      <xdr:colOff>47625</xdr:colOff>
      <xdr:row>70</xdr:row>
      <xdr:rowOff>76200</xdr:rowOff>
    </xdr:to>
    <xdr:pic>
      <xdr:nvPicPr>
        <xdr:cNvPr id="25682" name="espaço1">
          <a:extLst>
            <a:ext uri="{FF2B5EF4-FFF2-40B4-BE49-F238E27FC236}">
              <a16:creationId xmlns:a16="http://schemas.microsoft.com/office/drawing/2014/main" xmlns="" id="{00000000-0008-0000-0100-00005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9201150"/>
          <a:ext cx="111442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18</xdr:col>
      <xdr:colOff>28575</xdr:colOff>
      <xdr:row>69</xdr:row>
      <xdr:rowOff>19050</xdr:rowOff>
    </xdr:from>
    <xdr:to>
      <xdr:col>32</xdr:col>
      <xdr:colOff>9525</xdr:colOff>
      <xdr:row>70</xdr:row>
      <xdr:rowOff>57150</xdr:rowOff>
    </xdr:to>
    <xdr:sp macro="" textlink="" fLocksText="0">
      <xdr:nvSpPr>
        <xdr:cNvPr id="4111" name="Text Box 15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1409700" y="9229725"/>
          <a:ext cx="1047750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84680000000-8</a:t>
          </a:r>
        </a:p>
      </xdr:txBody>
    </xdr:sp>
    <xdr:clientData/>
  </xdr:twoCellAnchor>
  <xdr:twoCellAnchor>
    <xdr:from>
      <xdr:col>34</xdr:col>
      <xdr:colOff>19050</xdr:colOff>
      <xdr:row>68</xdr:row>
      <xdr:rowOff>133350</xdr:rowOff>
    </xdr:from>
    <xdr:to>
      <xdr:col>49</xdr:col>
      <xdr:colOff>9525</xdr:colOff>
      <xdr:row>70</xdr:row>
      <xdr:rowOff>76200</xdr:rowOff>
    </xdr:to>
    <xdr:pic>
      <xdr:nvPicPr>
        <xdr:cNvPr id="25684" name="espaço1">
          <a:extLst>
            <a:ext uri="{FF2B5EF4-FFF2-40B4-BE49-F238E27FC236}">
              <a16:creationId xmlns:a16="http://schemas.microsoft.com/office/drawing/2014/main" xmlns="" id="{00000000-0008-0000-0100-00005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9201150"/>
          <a:ext cx="77152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50</xdr:col>
      <xdr:colOff>57150</xdr:colOff>
      <xdr:row>68</xdr:row>
      <xdr:rowOff>133350</xdr:rowOff>
    </xdr:from>
    <xdr:to>
      <xdr:col>65</xdr:col>
      <xdr:colOff>47625</xdr:colOff>
      <xdr:row>70</xdr:row>
      <xdr:rowOff>76200</xdr:rowOff>
    </xdr:to>
    <xdr:pic>
      <xdr:nvPicPr>
        <xdr:cNvPr id="25685" name="espaço1">
          <a:extLst>
            <a:ext uri="{FF2B5EF4-FFF2-40B4-BE49-F238E27FC236}">
              <a16:creationId xmlns:a16="http://schemas.microsoft.com/office/drawing/2014/main" xmlns="" id="{00000000-0008-0000-0100-00005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9201150"/>
          <a:ext cx="11334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67</xdr:col>
      <xdr:colOff>19050</xdr:colOff>
      <xdr:row>68</xdr:row>
      <xdr:rowOff>133350</xdr:rowOff>
    </xdr:from>
    <xdr:to>
      <xdr:col>82</xdr:col>
      <xdr:colOff>9525</xdr:colOff>
      <xdr:row>70</xdr:row>
      <xdr:rowOff>76200</xdr:rowOff>
    </xdr:to>
    <xdr:pic>
      <xdr:nvPicPr>
        <xdr:cNvPr id="25686" name="espaço1">
          <a:extLst>
            <a:ext uri="{FF2B5EF4-FFF2-40B4-BE49-F238E27FC236}">
              <a16:creationId xmlns:a16="http://schemas.microsoft.com/office/drawing/2014/main" xmlns="" id="{00000000-0008-0000-0100-00005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9201150"/>
          <a:ext cx="742950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35</xdr:col>
      <xdr:colOff>0</xdr:colOff>
      <xdr:row>69</xdr:row>
      <xdr:rowOff>19050</xdr:rowOff>
    </xdr:from>
    <xdr:to>
      <xdr:col>48</xdr:col>
      <xdr:colOff>57150</xdr:colOff>
      <xdr:row>70</xdr:row>
      <xdr:rowOff>57150</xdr:rowOff>
    </xdr:to>
    <xdr:sp macro="" textlink="" fLocksText="0">
      <xdr:nvSpPr>
        <xdr:cNvPr id="4115" name="Text Box 19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2676525" y="9229725"/>
          <a:ext cx="1047750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90000158200-7</a:t>
          </a:r>
        </a:p>
      </xdr:txBody>
    </xdr:sp>
    <xdr:clientData/>
  </xdr:twoCellAnchor>
  <xdr:twoCellAnchor>
    <xdr:from>
      <xdr:col>51</xdr:col>
      <xdr:colOff>28575</xdr:colOff>
      <xdr:row>69</xdr:row>
      <xdr:rowOff>19050</xdr:rowOff>
    </xdr:from>
    <xdr:to>
      <xdr:col>65</xdr:col>
      <xdr:colOff>9525</xdr:colOff>
      <xdr:row>70</xdr:row>
      <xdr:rowOff>57150</xdr:rowOff>
    </xdr:to>
    <xdr:sp macro="" textlink="" fLocksText="0">
      <xdr:nvSpPr>
        <xdr:cNvPr id="4116" name="Text Box 20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3924300" y="9229725"/>
          <a:ext cx="1047750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51201503665-4</a:t>
          </a:r>
        </a:p>
      </xdr:txBody>
    </xdr:sp>
    <xdr:clientData/>
  </xdr:twoCellAnchor>
  <xdr:twoCellAnchor>
    <xdr:from>
      <xdr:col>67</xdr:col>
      <xdr:colOff>66675</xdr:colOff>
      <xdr:row>69</xdr:row>
      <xdr:rowOff>19050</xdr:rowOff>
    </xdr:from>
    <xdr:to>
      <xdr:col>81</xdr:col>
      <xdr:colOff>47625</xdr:colOff>
      <xdr:row>70</xdr:row>
      <xdr:rowOff>57150</xdr:rowOff>
    </xdr:to>
    <xdr:sp macro="" textlink="" fLocksText="0">
      <xdr:nvSpPr>
        <xdr:cNvPr id="4117" name="Text Box 21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5181600" y="9229725"/>
          <a:ext cx="695325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36100000000-6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219075</xdr:rowOff>
    </xdr:from>
    <xdr:to>
      <xdr:col>24</xdr:col>
      <xdr:colOff>180975</xdr:colOff>
      <xdr:row>1</xdr:row>
      <xdr:rowOff>0</xdr:rowOff>
    </xdr:to>
    <xdr:sp macro="" textlink="">
      <xdr:nvSpPr>
        <xdr:cNvPr id="14753" name="Line 1">
          <a:extLst>
            <a:ext uri="{FF2B5EF4-FFF2-40B4-BE49-F238E27FC236}">
              <a16:creationId xmlns:a16="http://schemas.microsoft.com/office/drawing/2014/main" xmlns="" id="{00000000-0008-0000-0A00-0000A1390000}"/>
            </a:ext>
          </a:extLst>
        </xdr:cNvPr>
        <xdr:cNvSpPr>
          <a:spLocks noChangeShapeType="1"/>
        </xdr:cNvSpPr>
      </xdr:nvSpPr>
      <xdr:spPr bwMode="auto">
        <a:xfrm flipV="1">
          <a:off x="219075" y="219075"/>
          <a:ext cx="3762375" cy="9525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1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4754" name="Line 2">
          <a:extLst>
            <a:ext uri="{FF2B5EF4-FFF2-40B4-BE49-F238E27FC236}">
              <a16:creationId xmlns:a16="http://schemas.microsoft.com/office/drawing/2014/main" xmlns="" id="{00000000-0008-0000-0A00-0000A2390000}"/>
            </a:ext>
          </a:extLst>
        </xdr:cNvPr>
        <xdr:cNvSpPr>
          <a:spLocks noChangeShapeType="1"/>
        </xdr:cNvSpPr>
      </xdr:nvSpPr>
      <xdr:spPr bwMode="auto">
        <a:xfrm>
          <a:off x="161925" y="228600"/>
          <a:ext cx="22098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22</xdr:col>
      <xdr:colOff>152400</xdr:colOff>
      <xdr:row>1</xdr:row>
      <xdr:rowOff>0</xdr:rowOff>
    </xdr:to>
    <xdr:sp macro="" textlink="">
      <xdr:nvSpPr>
        <xdr:cNvPr id="14755" name="Line 3">
          <a:extLst>
            <a:ext uri="{FF2B5EF4-FFF2-40B4-BE49-F238E27FC236}">
              <a16:creationId xmlns:a16="http://schemas.microsoft.com/office/drawing/2014/main" xmlns="" id="{00000000-0008-0000-0A00-0000A3390000}"/>
            </a:ext>
          </a:extLst>
        </xdr:cNvPr>
        <xdr:cNvSpPr>
          <a:spLocks noChangeShapeType="1"/>
        </xdr:cNvSpPr>
      </xdr:nvSpPr>
      <xdr:spPr bwMode="auto">
        <a:xfrm>
          <a:off x="2295525" y="228600"/>
          <a:ext cx="13716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0</xdr:row>
      <xdr:rowOff>219075</xdr:rowOff>
    </xdr:from>
    <xdr:to>
      <xdr:col>23</xdr:col>
      <xdr:colOff>0</xdr:colOff>
      <xdr:row>0</xdr:row>
      <xdr:rowOff>219075</xdr:rowOff>
    </xdr:to>
    <xdr:sp macro="" textlink="">
      <xdr:nvSpPr>
        <xdr:cNvPr id="14756" name="Line 4">
          <a:extLst>
            <a:ext uri="{FF2B5EF4-FFF2-40B4-BE49-F238E27FC236}">
              <a16:creationId xmlns:a16="http://schemas.microsoft.com/office/drawing/2014/main" xmlns="" id="{00000000-0008-0000-0A00-0000A4390000}"/>
            </a:ext>
          </a:extLst>
        </xdr:cNvPr>
        <xdr:cNvSpPr>
          <a:spLocks noChangeShapeType="1"/>
        </xdr:cNvSpPr>
      </xdr:nvSpPr>
      <xdr:spPr bwMode="auto">
        <a:xfrm>
          <a:off x="2305050" y="219075"/>
          <a:ext cx="13716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</xdr:row>
      <xdr:rowOff>0</xdr:rowOff>
    </xdr:from>
    <xdr:to>
      <xdr:col>24</xdr:col>
      <xdr:colOff>152400</xdr:colOff>
      <xdr:row>1</xdr:row>
      <xdr:rowOff>0</xdr:rowOff>
    </xdr:to>
    <xdr:sp macro="" textlink="">
      <xdr:nvSpPr>
        <xdr:cNvPr id="14757" name="Line 5">
          <a:extLst>
            <a:ext uri="{FF2B5EF4-FFF2-40B4-BE49-F238E27FC236}">
              <a16:creationId xmlns:a16="http://schemas.microsoft.com/office/drawing/2014/main" xmlns="" id="{00000000-0008-0000-0A00-0000A5390000}"/>
            </a:ext>
          </a:extLst>
        </xdr:cNvPr>
        <xdr:cNvSpPr>
          <a:spLocks noChangeShapeType="1"/>
        </xdr:cNvSpPr>
      </xdr:nvSpPr>
      <xdr:spPr bwMode="auto">
        <a:xfrm>
          <a:off x="3686175" y="228600"/>
          <a:ext cx="295275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</xdr:row>
      <xdr:rowOff>0</xdr:rowOff>
    </xdr:from>
    <xdr:to>
      <xdr:col>24</xdr:col>
      <xdr:colOff>152400</xdr:colOff>
      <xdr:row>1</xdr:row>
      <xdr:rowOff>0</xdr:rowOff>
    </xdr:to>
    <xdr:sp macro="" textlink="">
      <xdr:nvSpPr>
        <xdr:cNvPr id="14758" name="Line 6">
          <a:extLst>
            <a:ext uri="{FF2B5EF4-FFF2-40B4-BE49-F238E27FC236}">
              <a16:creationId xmlns:a16="http://schemas.microsoft.com/office/drawing/2014/main" xmlns="" id="{00000000-0008-0000-0A00-0000A6390000}"/>
            </a:ext>
          </a:extLst>
        </xdr:cNvPr>
        <xdr:cNvSpPr>
          <a:spLocks noChangeShapeType="1"/>
        </xdr:cNvSpPr>
      </xdr:nvSpPr>
      <xdr:spPr bwMode="auto">
        <a:xfrm>
          <a:off x="3686175" y="228600"/>
          <a:ext cx="295275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104775</xdr:rowOff>
    </xdr:from>
    <xdr:to>
      <xdr:col>10</xdr:col>
      <xdr:colOff>0</xdr:colOff>
      <xdr:row>31</xdr:row>
      <xdr:rowOff>0</xdr:rowOff>
    </xdr:to>
    <xdr:sp macro="" textlink="">
      <xdr:nvSpPr>
        <xdr:cNvPr id="14759" name="Line 7">
          <a:extLst>
            <a:ext uri="{FF2B5EF4-FFF2-40B4-BE49-F238E27FC236}">
              <a16:creationId xmlns:a16="http://schemas.microsoft.com/office/drawing/2014/main" xmlns="" id="{00000000-0008-0000-0A00-0000A7390000}"/>
            </a:ext>
          </a:extLst>
        </xdr:cNvPr>
        <xdr:cNvSpPr>
          <a:spLocks noChangeShapeType="1"/>
        </xdr:cNvSpPr>
      </xdr:nvSpPr>
      <xdr:spPr bwMode="auto">
        <a:xfrm>
          <a:off x="1600200" y="3248025"/>
          <a:ext cx="0" cy="13239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22</xdr:row>
      <xdr:rowOff>104775</xdr:rowOff>
    </xdr:from>
    <xdr:to>
      <xdr:col>13</xdr:col>
      <xdr:colOff>0</xdr:colOff>
      <xdr:row>31</xdr:row>
      <xdr:rowOff>47625</xdr:rowOff>
    </xdr:to>
    <xdr:sp macro="" textlink="">
      <xdr:nvSpPr>
        <xdr:cNvPr id="14760" name="Line 8">
          <a:extLst>
            <a:ext uri="{FF2B5EF4-FFF2-40B4-BE49-F238E27FC236}">
              <a16:creationId xmlns:a16="http://schemas.microsoft.com/office/drawing/2014/main" xmlns="" id="{00000000-0008-0000-0A00-0000A8390000}"/>
            </a:ext>
          </a:extLst>
        </xdr:cNvPr>
        <xdr:cNvSpPr>
          <a:spLocks noChangeShapeType="1"/>
        </xdr:cNvSpPr>
      </xdr:nvSpPr>
      <xdr:spPr bwMode="auto">
        <a:xfrm>
          <a:off x="2095500" y="3390900"/>
          <a:ext cx="0" cy="1228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219075</xdr:rowOff>
    </xdr:from>
    <xdr:to>
      <xdr:col>24</xdr:col>
      <xdr:colOff>180975</xdr:colOff>
      <xdr:row>1</xdr:row>
      <xdr:rowOff>0</xdr:rowOff>
    </xdr:to>
    <xdr:sp macro="" textlink="">
      <xdr:nvSpPr>
        <xdr:cNvPr id="10658" name="Line 1">
          <a:extLst>
            <a:ext uri="{FF2B5EF4-FFF2-40B4-BE49-F238E27FC236}">
              <a16:creationId xmlns:a16="http://schemas.microsoft.com/office/drawing/2014/main" xmlns="" id="{00000000-0008-0000-0B00-0000A2290000}"/>
            </a:ext>
          </a:extLst>
        </xdr:cNvPr>
        <xdr:cNvSpPr>
          <a:spLocks noChangeShapeType="1"/>
        </xdr:cNvSpPr>
      </xdr:nvSpPr>
      <xdr:spPr bwMode="auto">
        <a:xfrm flipV="1">
          <a:off x="219075" y="219075"/>
          <a:ext cx="4162425" cy="9525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1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0659" name="Line 2">
          <a:extLst>
            <a:ext uri="{FF2B5EF4-FFF2-40B4-BE49-F238E27FC236}">
              <a16:creationId xmlns:a16="http://schemas.microsoft.com/office/drawing/2014/main" xmlns="" id="{00000000-0008-0000-0B00-0000A3290000}"/>
            </a:ext>
          </a:extLst>
        </xdr:cNvPr>
        <xdr:cNvSpPr>
          <a:spLocks noChangeShapeType="1"/>
        </xdr:cNvSpPr>
      </xdr:nvSpPr>
      <xdr:spPr bwMode="auto">
        <a:xfrm>
          <a:off x="161925" y="228600"/>
          <a:ext cx="27432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22</xdr:col>
      <xdr:colOff>152400</xdr:colOff>
      <xdr:row>1</xdr:row>
      <xdr:rowOff>0</xdr:rowOff>
    </xdr:to>
    <xdr:sp macro="" textlink="">
      <xdr:nvSpPr>
        <xdr:cNvPr id="10660" name="Line 3">
          <a:extLst>
            <a:ext uri="{FF2B5EF4-FFF2-40B4-BE49-F238E27FC236}">
              <a16:creationId xmlns:a16="http://schemas.microsoft.com/office/drawing/2014/main" xmlns="" id="{00000000-0008-0000-0B00-0000A4290000}"/>
            </a:ext>
          </a:extLst>
        </xdr:cNvPr>
        <xdr:cNvSpPr>
          <a:spLocks noChangeShapeType="1"/>
        </xdr:cNvSpPr>
      </xdr:nvSpPr>
      <xdr:spPr bwMode="auto">
        <a:xfrm>
          <a:off x="2828925" y="228600"/>
          <a:ext cx="120015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0</xdr:row>
      <xdr:rowOff>219075</xdr:rowOff>
    </xdr:from>
    <xdr:to>
      <xdr:col>23</xdr:col>
      <xdr:colOff>0</xdr:colOff>
      <xdr:row>0</xdr:row>
      <xdr:rowOff>219075</xdr:rowOff>
    </xdr:to>
    <xdr:sp macro="" textlink="">
      <xdr:nvSpPr>
        <xdr:cNvPr id="10661" name="Line 4">
          <a:extLst>
            <a:ext uri="{FF2B5EF4-FFF2-40B4-BE49-F238E27FC236}">
              <a16:creationId xmlns:a16="http://schemas.microsoft.com/office/drawing/2014/main" xmlns="" id="{00000000-0008-0000-0B00-0000A5290000}"/>
            </a:ext>
          </a:extLst>
        </xdr:cNvPr>
        <xdr:cNvSpPr>
          <a:spLocks noChangeShapeType="1"/>
        </xdr:cNvSpPr>
      </xdr:nvSpPr>
      <xdr:spPr bwMode="auto">
        <a:xfrm>
          <a:off x="2838450" y="219075"/>
          <a:ext cx="120015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</xdr:row>
      <xdr:rowOff>0</xdr:rowOff>
    </xdr:from>
    <xdr:to>
      <xdr:col>24</xdr:col>
      <xdr:colOff>152400</xdr:colOff>
      <xdr:row>1</xdr:row>
      <xdr:rowOff>0</xdr:rowOff>
    </xdr:to>
    <xdr:sp macro="" textlink="">
      <xdr:nvSpPr>
        <xdr:cNvPr id="10662" name="Line 5">
          <a:extLst>
            <a:ext uri="{FF2B5EF4-FFF2-40B4-BE49-F238E27FC236}">
              <a16:creationId xmlns:a16="http://schemas.microsoft.com/office/drawing/2014/main" xmlns="" id="{00000000-0008-0000-0B00-0000A6290000}"/>
            </a:ext>
          </a:extLst>
        </xdr:cNvPr>
        <xdr:cNvSpPr>
          <a:spLocks noChangeShapeType="1"/>
        </xdr:cNvSpPr>
      </xdr:nvSpPr>
      <xdr:spPr bwMode="auto">
        <a:xfrm>
          <a:off x="4048125" y="228600"/>
          <a:ext cx="3048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</xdr:row>
      <xdr:rowOff>0</xdr:rowOff>
    </xdr:from>
    <xdr:to>
      <xdr:col>24</xdr:col>
      <xdr:colOff>152400</xdr:colOff>
      <xdr:row>1</xdr:row>
      <xdr:rowOff>0</xdr:rowOff>
    </xdr:to>
    <xdr:sp macro="" textlink="">
      <xdr:nvSpPr>
        <xdr:cNvPr id="10663" name="Line 6">
          <a:extLst>
            <a:ext uri="{FF2B5EF4-FFF2-40B4-BE49-F238E27FC236}">
              <a16:creationId xmlns:a16="http://schemas.microsoft.com/office/drawing/2014/main" xmlns="" id="{00000000-0008-0000-0B00-0000A7290000}"/>
            </a:ext>
          </a:extLst>
        </xdr:cNvPr>
        <xdr:cNvSpPr>
          <a:spLocks noChangeShapeType="1"/>
        </xdr:cNvSpPr>
      </xdr:nvSpPr>
      <xdr:spPr bwMode="auto">
        <a:xfrm>
          <a:off x="4048125" y="228600"/>
          <a:ext cx="3048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10</xdr:col>
      <xdr:colOff>0</xdr:colOff>
      <xdr:row>32</xdr:row>
      <xdr:rowOff>38100</xdr:rowOff>
    </xdr:to>
    <xdr:sp macro="" textlink="">
      <xdr:nvSpPr>
        <xdr:cNvPr id="10664" name="Line 7">
          <a:extLst>
            <a:ext uri="{FF2B5EF4-FFF2-40B4-BE49-F238E27FC236}">
              <a16:creationId xmlns:a16="http://schemas.microsoft.com/office/drawing/2014/main" xmlns="" id="{00000000-0008-0000-0B00-0000A8290000}"/>
            </a:ext>
          </a:extLst>
        </xdr:cNvPr>
        <xdr:cNvSpPr>
          <a:spLocks noChangeShapeType="1"/>
        </xdr:cNvSpPr>
      </xdr:nvSpPr>
      <xdr:spPr bwMode="auto">
        <a:xfrm>
          <a:off x="1838325" y="3028950"/>
          <a:ext cx="0" cy="17907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20</xdr:row>
      <xdr:rowOff>104775</xdr:rowOff>
    </xdr:from>
    <xdr:to>
      <xdr:col>13</xdr:col>
      <xdr:colOff>0</xdr:colOff>
      <xdr:row>33</xdr:row>
      <xdr:rowOff>47625</xdr:rowOff>
    </xdr:to>
    <xdr:sp macro="" textlink="">
      <xdr:nvSpPr>
        <xdr:cNvPr id="10665" name="Line 8">
          <a:extLst>
            <a:ext uri="{FF2B5EF4-FFF2-40B4-BE49-F238E27FC236}">
              <a16:creationId xmlns:a16="http://schemas.microsoft.com/office/drawing/2014/main" xmlns="" id="{00000000-0008-0000-0B00-0000A9290000}"/>
            </a:ext>
          </a:extLst>
        </xdr:cNvPr>
        <xdr:cNvSpPr>
          <a:spLocks noChangeShapeType="1"/>
        </xdr:cNvSpPr>
      </xdr:nvSpPr>
      <xdr:spPr bwMode="auto">
        <a:xfrm>
          <a:off x="2628900" y="3171825"/>
          <a:ext cx="0" cy="18002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5</xdr:row>
      <xdr:rowOff>0</xdr:rowOff>
    </xdr:from>
    <xdr:to>
      <xdr:col>2</xdr:col>
      <xdr:colOff>295275</xdr:colOff>
      <xdr:row>7</xdr:row>
      <xdr:rowOff>152400</xdr:rowOff>
    </xdr:to>
    <xdr:pic>
      <xdr:nvPicPr>
        <xdr:cNvPr id="17220" name="OI">
          <a:extLst>
            <a:ext uri="{FF2B5EF4-FFF2-40B4-BE49-F238E27FC236}">
              <a16:creationId xmlns:a16="http://schemas.microsoft.com/office/drawing/2014/main" xmlns="" id="{00000000-0008-0000-0D00-00004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809625"/>
          <a:ext cx="48577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295275</xdr:colOff>
      <xdr:row>11</xdr:row>
      <xdr:rowOff>9525</xdr:rowOff>
    </xdr:from>
    <xdr:to>
      <xdr:col>1</xdr:col>
      <xdr:colOff>85725</xdr:colOff>
      <xdr:row>15</xdr:row>
      <xdr:rowOff>76200</xdr:rowOff>
    </xdr:to>
    <xdr:pic>
      <xdr:nvPicPr>
        <xdr:cNvPr id="17221" name="codbarra">
          <a:extLst>
            <a:ext uri="{FF2B5EF4-FFF2-40B4-BE49-F238E27FC236}">
              <a16:creationId xmlns:a16="http://schemas.microsoft.com/office/drawing/2014/main" xmlns="" id="{00000000-0008-0000-0D00-00004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790700"/>
          <a:ext cx="4000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466725</xdr:colOff>
      <xdr:row>11</xdr:row>
      <xdr:rowOff>38100</xdr:rowOff>
    </xdr:from>
    <xdr:to>
      <xdr:col>3</xdr:col>
      <xdr:colOff>57150</xdr:colOff>
      <xdr:row>16</xdr:row>
      <xdr:rowOff>19050</xdr:rowOff>
    </xdr:to>
    <xdr:pic>
      <xdr:nvPicPr>
        <xdr:cNvPr id="17222" name="OI">
          <a:extLst>
            <a:ext uri="{FF2B5EF4-FFF2-40B4-BE49-F238E27FC236}">
              <a16:creationId xmlns:a16="http://schemas.microsoft.com/office/drawing/2014/main" xmlns="" id="{00000000-0008-0000-0D00-00004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1819275"/>
          <a:ext cx="80962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38100</xdr:colOff>
      <xdr:row>2</xdr:row>
      <xdr:rowOff>152400</xdr:rowOff>
    </xdr:from>
    <xdr:to>
      <xdr:col>0</xdr:col>
      <xdr:colOff>561975</xdr:colOff>
      <xdr:row>6</xdr:row>
      <xdr:rowOff>38100</xdr:rowOff>
    </xdr:to>
    <xdr:sp macro="" textlink="">
      <xdr:nvSpPr>
        <xdr:cNvPr id="16389" name="WordArt 5">
          <a:extLst>
            <a:ext uri="{FF2B5EF4-FFF2-40B4-BE49-F238E27FC236}">
              <a16:creationId xmlns:a16="http://schemas.microsoft.com/office/drawing/2014/main" xmlns="" id="{00000000-0008-0000-0D00-0000054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" y="476250"/>
          <a:ext cx="523875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31</a:t>
          </a:r>
        </a:p>
      </xdr:txBody>
    </xdr:sp>
    <xdr:clientData/>
  </xdr:twoCellAnchor>
  <xdr:twoCellAnchor>
    <xdr:from>
      <xdr:col>0</xdr:col>
      <xdr:colOff>219075</xdr:colOff>
      <xdr:row>22</xdr:row>
      <xdr:rowOff>152400</xdr:rowOff>
    </xdr:from>
    <xdr:to>
      <xdr:col>3</xdr:col>
      <xdr:colOff>400050</xdr:colOff>
      <xdr:row>25</xdr:row>
      <xdr:rowOff>133350</xdr:rowOff>
    </xdr:to>
    <xdr:pic>
      <xdr:nvPicPr>
        <xdr:cNvPr id="17224" name="logoceg">
          <a:extLst>
            <a:ext uri="{FF2B5EF4-FFF2-40B4-BE49-F238E27FC236}">
              <a16:creationId xmlns:a16="http://schemas.microsoft.com/office/drawing/2014/main" xmlns="" id="{00000000-0008-0000-0D00-00004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714750"/>
          <a:ext cx="200977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152400</xdr:colOff>
      <xdr:row>8</xdr:row>
      <xdr:rowOff>95250</xdr:rowOff>
    </xdr:from>
    <xdr:to>
      <xdr:col>6</xdr:col>
      <xdr:colOff>381000</xdr:colOff>
      <xdr:row>10</xdr:row>
      <xdr:rowOff>142875</xdr:rowOff>
    </xdr:to>
    <xdr:pic>
      <xdr:nvPicPr>
        <xdr:cNvPr id="17225" name="LOGOTIM2">
          <a:extLst>
            <a:ext uri="{FF2B5EF4-FFF2-40B4-BE49-F238E27FC236}">
              <a16:creationId xmlns:a16="http://schemas.microsoft.com/office/drawing/2014/main" xmlns="" id="{00000000-0008-0000-0D00-00004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90800" y="1390650"/>
          <a:ext cx="1219200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504825</xdr:colOff>
      <xdr:row>27</xdr:row>
      <xdr:rowOff>133350</xdr:rowOff>
    </xdr:from>
    <xdr:to>
      <xdr:col>2</xdr:col>
      <xdr:colOff>371475</xdr:colOff>
      <xdr:row>34</xdr:row>
      <xdr:rowOff>85725</xdr:rowOff>
    </xdr:to>
    <xdr:pic>
      <xdr:nvPicPr>
        <xdr:cNvPr id="17226" name="LOGOCLARO">
          <a:extLst>
            <a:ext uri="{FF2B5EF4-FFF2-40B4-BE49-F238E27FC236}">
              <a16:creationId xmlns:a16="http://schemas.microsoft.com/office/drawing/2014/main" xmlns="" id="{00000000-0008-0000-0D00-00004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4505325"/>
          <a:ext cx="1085850" cy="1085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304800</xdr:colOff>
      <xdr:row>29</xdr:row>
      <xdr:rowOff>133350</xdr:rowOff>
    </xdr:from>
    <xdr:to>
      <xdr:col>7</xdr:col>
      <xdr:colOff>9525</xdr:colOff>
      <xdr:row>31</xdr:row>
      <xdr:rowOff>152400</xdr:rowOff>
    </xdr:to>
    <xdr:pic>
      <xdr:nvPicPr>
        <xdr:cNvPr id="17227" name="LOGONET">
          <a:extLst>
            <a:ext uri="{FF2B5EF4-FFF2-40B4-BE49-F238E27FC236}">
              <a16:creationId xmlns:a16="http://schemas.microsoft.com/office/drawing/2014/main" xmlns="" id="{00000000-0008-0000-0D00-00004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43200" y="4829175"/>
          <a:ext cx="1304925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104775</xdr:colOff>
      <xdr:row>7</xdr:row>
      <xdr:rowOff>28575</xdr:rowOff>
    </xdr:from>
    <xdr:to>
      <xdr:col>12</xdr:col>
      <xdr:colOff>9525</xdr:colOff>
      <xdr:row>11</xdr:row>
      <xdr:rowOff>66675</xdr:rowOff>
    </xdr:to>
    <xdr:pic>
      <xdr:nvPicPr>
        <xdr:cNvPr id="17228" name="tva">
          <a:extLst>
            <a:ext uri="{FF2B5EF4-FFF2-40B4-BE49-F238E27FC236}">
              <a16:creationId xmlns:a16="http://schemas.microsoft.com/office/drawing/2014/main" xmlns="" id="{00000000-0008-0000-0D00-00004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1162050"/>
          <a:ext cx="1733550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142875</xdr:colOff>
      <xdr:row>17</xdr:row>
      <xdr:rowOff>38100</xdr:rowOff>
    </xdr:from>
    <xdr:to>
      <xdr:col>10</xdr:col>
      <xdr:colOff>209550</xdr:colOff>
      <xdr:row>21</xdr:row>
      <xdr:rowOff>152400</xdr:rowOff>
    </xdr:to>
    <xdr:pic>
      <xdr:nvPicPr>
        <xdr:cNvPr id="17229" name="light">
          <a:extLst>
            <a:ext uri="{FF2B5EF4-FFF2-40B4-BE49-F238E27FC236}">
              <a16:creationId xmlns:a16="http://schemas.microsoft.com/office/drawing/2014/main" xmlns="" id="{00000000-0008-0000-0D00-00004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00675" y="2790825"/>
          <a:ext cx="676275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142875</xdr:colOff>
      <xdr:row>28</xdr:row>
      <xdr:rowOff>114300</xdr:rowOff>
    </xdr:from>
    <xdr:to>
      <xdr:col>12</xdr:col>
      <xdr:colOff>76200</xdr:colOff>
      <xdr:row>32</xdr:row>
      <xdr:rowOff>114300</xdr:rowOff>
    </xdr:to>
    <xdr:pic>
      <xdr:nvPicPr>
        <xdr:cNvPr id="17230" name="telemarfundoazul">
          <a:extLst>
            <a:ext uri="{FF2B5EF4-FFF2-40B4-BE49-F238E27FC236}">
              <a16:creationId xmlns:a16="http://schemas.microsoft.com/office/drawing/2014/main" xmlns="" id="{00000000-0008-0000-0D00-00004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91075" y="4648200"/>
          <a:ext cx="23717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400050</xdr:colOff>
      <xdr:row>24</xdr:row>
      <xdr:rowOff>152400</xdr:rowOff>
    </xdr:from>
    <xdr:to>
      <xdr:col>11</xdr:col>
      <xdr:colOff>200025</xdr:colOff>
      <xdr:row>26</xdr:row>
      <xdr:rowOff>104775</xdr:rowOff>
    </xdr:to>
    <xdr:pic>
      <xdr:nvPicPr>
        <xdr:cNvPr id="17231" name="telemarfundobranco">
          <a:extLst>
            <a:ext uri="{FF2B5EF4-FFF2-40B4-BE49-F238E27FC236}">
              <a16:creationId xmlns:a16="http://schemas.microsoft.com/office/drawing/2014/main" xmlns="" id="{00000000-0008-0000-0D00-00004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657850" y="4038600"/>
          <a:ext cx="10191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209550</xdr:colOff>
      <xdr:row>1</xdr:row>
      <xdr:rowOff>95250</xdr:rowOff>
    </xdr:from>
    <xdr:to>
      <xdr:col>14</xdr:col>
      <xdr:colOff>371475</xdr:colOff>
      <xdr:row>6</xdr:row>
      <xdr:rowOff>28575</xdr:rowOff>
    </xdr:to>
    <xdr:pic>
      <xdr:nvPicPr>
        <xdr:cNvPr id="17232" name="cabeçatim">
          <a:extLst>
            <a:ext uri="{FF2B5EF4-FFF2-40B4-BE49-F238E27FC236}">
              <a16:creationId xmlns:a16="http://schemas.microsoft.com/office/drawing/2014/main" xmlns="" id="{00000000-0008-0000-0D00-00005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38350" y="257175"/>
          <a:ext cx="6638925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180975</xdr:colOff>
      <xdr:row>25</xdr:row>
      <xdr:rowOff>85725</xdr:rowOff>
    </xdr:from>
    <xdr:to>
      <xdr:col>6</xdr:col>
      <xdr:colOff>514350</xdr:colOff>
      <xdr:row>26</xdr:row>
      <xdr:rowOff>142875</xdr:rowOff>
    </xdr:to>
    <xdr:pic>
      <xdr:nvPicPr>
        <xdr:cNvPr id="17233" name="CODBARRASHOR">
          <a:extLst>
            <a:ext uri="{FF2B5EF4-FFF2-40B4-BE49-F238E27FC236}">
              <a16:creationId xmlns:a16="http://schemas.microsoft.com/office/drawing/2014/main" xmlns="" id="{00000000-0008-0000-0D00-00005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00375" y="4133850"/>
          <a:ext cx="9429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533400</xdr:colOff>
      <xdr:row>25</xdr:row>
      <xdr:rowOff>85725</xdr:rowOff>
    </xdr:from>
    <xdr:to>
      <xdr:col>8</xdr:col>
      <xdr:colOff>257175</xdr:colOff>
      <xdr:row>26</xdr:row>
      <xdr:rowOff>142875</xdr:rowOff>
    </xdr:to>
    <xdr:pic>
      <xdr:nvPicPr>
        <xdr:cNvPr id="17234" name="CODBARRASHOR">
          <a:extLst>
            <a:ext uri="{FF2B5EF4-FFF2-40B4-BE49-F238E27FC236}">
              <a16:creationId xmlns:a16="http://schemas.microsoft.com/office/drawing/2014/main" xmlns="" id="{00000000-0008-0000-0D00-00005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62400" y="4133850"/>
          <a:ext cx="9429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390525</xdr:colOff>
      <xdr:row>20</xdr:row>
      <xdr:rowOff>123825</xdr:rowOff>
    </xdr:to>
    <xdr:pic>
      <xdr:nvPicPr>
        <xdr:cNvPr id="17235" name="CODBARRASVER">
          <a:extLst>
            <a:ext uri="{FF2B5EF4-FFF2-40B4-BE49-F238E27FC236}">
              <a16:creationId xmlns:a16="http://schemas.microsoft.com/office/drawing/2014/main" xmlns="" id="{00000000-0008-0000-0D00-00005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486150" y="2771775"/>
          <a:ext cx="333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13</xdr:row>
          <xdr:rowOff>57150</xdr:rowOff>
        </xdr:from>
        <xdr:to>
          <xdr:col>9</xdr:col>
          <xdr:colOff>28575</xdr:colOff>
          <xdr:row>14</xdr:row>
          <xdr:rowOff>152400</xdr:rowOff>
        </xdr:to>
        <xdr:sp macro="" textlink="">
          <xdr:nvSpPr>
            <xdr:cNvPr id="16386" name="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85</xdr:col>
      <xdr:colOff>323851</xdr:colOff>
      <xdr:row>6</xdr:row>
      <xdr:rowOff>76200</xdr:rowOff>
    </xdr:to>
    <xdr:pic>
      <xdr:nvPicPr>
        <xdr:cNvPr id="2673" name="cabeçatim">
          <a:extLst>
            <a:ext uri="{FF2B5EF4-FFF2-40B4-BE49-F238E27FC236}">
              <a16:creationId xmlns:a16="http://schemas.microsoft.com/office/drawing/2014/main" xmlns="" id="{00000000-0008-0000-02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6675"/>
          <a:ext cx="6467476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0</xdr:colOff>
      <xdr:row>29</xdr:row>
      <xdr:rowOff>9525</xdr:rowOff>
    </xdr:from>
    <xdr:to>
      <xdr:col>85</xdr:col>
      <xdr:colOff>19050</xdr:colOff>
      <xdr:row>33</xdr:row>
      <xdr:rowOff>76200</xdr:rowOff>
    </xdr:to>
    <xdr:pic>
      <xdr:nvPicPr>
        <xdr:cNvPr id="2674" name="espaço">
          <a:extLst>
            <a:ext uri="{FF2B5EF4-FFF2-40B4-BE49-F238E27FC236}">
              <a16:creationId xmlns:a16="http://schemas.microsoft.com/office/drawing/2014/main" xmlns="" id="{00000000-0008-0000-02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2857500"/>
          <a:ext cx="6067425" cy="600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9525</xdr:colOff>
      <xdr:row>23</xdr:row>
      <xdr:rowOff>9525</xdr:rowOff>
    </xdr:from>
    <xdr:to>
      <xdr:col>29</xdr:col>
      <xdr:colOff>47625</xdr:colOff>
      <xdr:row>26</xdr:row>
      <xdr:rowOff>9525</xdr:rowOff>
    </xdr:to>
    <xdr:pic>
      <xdr:nvPicPr>
        <xdr:cNvPr id="2675" name="CODBARRASHOR">
          <a:extLst>
            <a:ext uri="{FF2B5EF4-FFF2-40B4-BE49-F238E27FC236}">
              <a16:creationId xmlns:a16="http://schemas.microsoft.com/office/drawing/2014/main" xmlns="" id="{00000000-0008-0000-02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0575" y="2352675"/>
          <a:ext cx="9429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9525</xdr:colOff>
      <xdr:row>23</xdr:row>
      <xdr:rowOff>9525</xdr:rowOff>
    </xdr:from>
    <xdr:to>
      <xdr:col>46</xdr:col>
      <xdr:colOff>47625</xdr:colOff>
      <xdr:row>26</xdr:row>
      <xdr:rowOff>9525</xdr:rowOff>
    </xdr:to>
    <xdr:pic>
      <xdr:nvPicPr>
        <xdr:cNvPr id="2676" name="CODBARRASHOR">
          <a:extLst>
            <a:ext uri="{FF2B5EF4-FFF2-40B4-BE49-F238E27FC236}">
              <a16:creationId xmlns:a16="http://schemas.microsoft.com/office/drawing/2014/main" xmlns="" id="{00000000-0008-0000-02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2352675"/>
          <a:ext cx="9429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47625</xdr:colOff>
      <xdr:row>16</xdr:row>
      <xdr:rowOff>66675</xdr:rowOff>
    </xdr:from>
    <xdr:to>
      <xdr:col>9</xdr:col>
      <xdr:colOff>0</xdr:colOff>
      <xdr:row>22</xdr:row>
      <xdr:rowOff>85725</xdr:rowOff>
    </xdr:to>
    <xdr:pic>
      <xdr:nvPicPr>
        <xdr:cNvPr id="2677" name="CODBARRASVER">
          <a:extLst>
            <a:ext uri="{FF2B5EF4-FFF2-40B4-BE49-F238E27FC236}">
              <a16:creationId xmlns:a16="http://schemas.microsoft.com/office/drawing/2014/main" xmlns="" id="{00000000-0008-0000-02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743075"/>
          <a:ext cx="333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33</xdr:col>
      <xdr:colOff>19050</xdr:colOff>
      <xdr:row>23</xdr:row>
      <xdr:rowOff>9525</xdr:rowOff>
    </xdr:from>
    <xdr:to>
      <xdr:col>48</xdr:col>
      <xdr:colOff>9525</xdr:colOff>
      <xdr:row>26</xdr:row>
      <xdr:rowOff>9525</xdr:rowOff>
    </xdr:to>
    <xdr:pic>
      <xdr:nvPicPr>
        <xdr:cNvPr id="2678" name="CODBARRASHOR">
          <a:extLst>
            <a:ext uri="{FF2B5EF4-FFF2-40B4-BE49-F238E27FC236}">
              <a16:creationId xmlns:a16="http://schemas.microsoft.com/office/drawing/2014/main" xmlns="" id="{00000000-0008-0000-02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95475" y="2352675"/>
          <a:ext cx="9429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9525</xdr:colOff>
      <xdr:row>29</xdr:row>
      <xdr:rowOff>95250</xdr:rowOff>
    </xdr:from>
    <xdr:to>
      <xdr:col>85</xdr:col>
      <xdr:colOff>57150</xdr:colOff>
      <xdr:row>31</xdr:row>
      <xdr:rowOff>57150</xdr:rowOff>
    </xdr:to>
    <xdr:sp macro="" textlink="" fLocksText="0">
      <xdr:nvSpPr>
        <xdr:cNvPr id="2055" name="Text Box 7">
          <a:extLst>
            <a:ext uri="{FF2B5EF4-FFF2-40B4-BE49-F238E27FC236}">
              <a16:creationId xmlns:a16="http://schemas.microsoft.com/office/drawing/2014/main" xmlns="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409575" y="2943225"/>
          <a:ext cx="6000750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Entenda Melhor a sua conta TIM acessando na internet o link http://www2.tim.com.br/planos/pop_entenda_sua_conta.htm</a:t>
          </a:r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85</xdr:col>
      <xdr:colOff>19050</xdr:colOff>
      <xdr:row>73</xdr:row>
      <xdr:rowOff>0</xdr:rowOff>
    </xdr:to>
    <xdr:sp macro="" textlink="">
      <xdr:nvSpPr>
        <xdr:cNvPr id="2680" name="Line 8">
          <a:extLst>
            <a:ext uri="{FF2B5EF4-FFF2-40B4-BE49-F238E27FC236}">
              <a16:creationId xmlns:a16="http://schemas.microsoft.com/office/drawing/2014/main" xmlns="" id="{00000000-0008-0000-0200-0000780A0000}"/>
            </a:ext>
          </a:extLst>
        </xdr:cNvPr>
        <xdr:cNvSpPr>
          <a:spLocks noChangeShapeType="1"/>
        </xdr:cNvSpPr>
      </xdr:nvSpPr>
      <xdr:spPr bwMode="auto">
        <a:xfrm>
          <a:off x="209550" y="7905750"/>
          <a:ext cx="616267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73</xdr:row>
      <xdr:rowOff>38100</xdr:rowOff>
    </xdr:from>
    <xdr:to>
      <xdr:col>21</xdr:col>
      <xdr:colOff>19050</xdr:colOff>
      <xdr:row>76</xdr:row>
      <xdr:rowOff>9525</xdr:rowOff>
    </xdr:to>
    <xdr:pic>
      <xdr:nvPicPr>
        <xdr:cNvPr id="2681" name="LOGOTIM2">
          <a:extLst>
            <a:ext uri="{FF2B5EF4-FFF2-40B4-BE49-F238E27FC236}">
              <a16:creationId xmlns:a16="http://schemas.microsoft.com/office/drawing/2014/main" xmlns="" id="{00000000-0008-0000-02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7943850"/>
          <a:ext cx="1219200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85</xdr:row>
      <xdr:rowOff>47625</xdr:rowOff>
    </xdr:from>
    <xdr:to>
      <xdr:col>23</xdr:col>
      <xdr:colOff>47625</xdr:colOff>
      <xdr:row>88</xdr:row>
      <xdr:rowOff>28575</xdr:rowOff>
    </xdr:to>
    <xdr:pic>
      <xdr:nvPicPr>
        <xdr:cNvPr id="2682" name="CODBARRASHOR">
          <a:extLst>
            <a:ext uri="{FF2B5EF4-FFF2-40B4-BE49-F238E27FC236}">
              <a16:creationId xmlns:a16="http://schemas.microsoft.com/office/drawing/2014/main" xmlns="" id="{00000000-0008-0000-02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9550" y="9458325"/>
          <a:ext cx="123825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38100</xdr:colOff>
      <xdr:row>85</xdr:row>
      <xdr:rowOff>47625</xdr:rowOff>
    </xdr:from>
    <xdr:to>
      <xdr:col>45</xdr:col>
      <xdr:colOff>38100</xdr:colOff>
      <xdr:row>88</xdr:row>
      <xdr:rowOff>28575</xdr:rowOff>
    </xdr:to>
    <xdr:pic>
      <xdr:nvPicPr>
        <xdr:cNvPr id="2683" name="CODBARRASHOR">
          <a:extLst>
            <a:ext uri="{FF2B5EF4-FFF2-40B4-BE49-F238E27FC236}">
              <a16:creationId xmlns:a16="http://schemas.microsoft.com/office/drawing/2014/main" xmlns="" id="{00000000-0008-0000-02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43025" y="9458325"/>
          <a:ext cx="123825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36</xdr:col>
      <xdr:colOff>38100</xdr:colOff>
      <xdr:row>85</xdr:row>
      <xdr:rowOff>47625</xdr:rowOff>
    </xdr:from>
    <xdr:to>
      <xdr:col>52</xdr:col>
      <xdr:colOff>85725</xdr:colOff>
      <xdr:row>88</xdr:row>
      <xdr:rowOff>28575</xdr:rowOff>
    </xdr:to>
    <xdr:pic>
      <xdr:nvPicPr>
        <xdr:cNvPr id="2684" name="CODBARRASHOR">
          <a:extLst>
            <a:ext uri="{FF2B5EF4-FFF2-40B4-BE49-F238E27FC236}">
              <a16:creationId xmlns:a16="http://schemas.microsoft.com/office/drawing/2014/main" xmlns="" id="{00000000-0008-0000-02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57400" y="9458325"/>
          <a:ext cx="123825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16</xdr:col>
      <xdr:colOff>0</xdr:colOff>
      <xdr:row>4</xdr:row>
      <xdr:rowOff>114300</xdr:rowOff>
    </xdr:to>
    <xdr:pic>
      <xdr:nvPicPr>
        <xdr:cNvPr id="5175" name="LOGONET">
          <a:extLst>
            <a:ext uri="{FF2B5EF4-FFF2-40B4-BE49-F238E27FC236}">
              <a16:creationId xmlns:a16="http://schemas.microsoft.com/office/drawing/2014/main" xmlns="" id="{00000000-0008-0000-03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95275"/>
          <a:ext cx="1304925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76200</xdr:colOff>
      <xdr:row>4</xdr:row>
      <xdr:rowOff>95250</xdr:rowOff>
    </xdr:to>
    <xdr:pic>
      <xdr:nvPicPr>
        <xdr:cNvPr id="6461" name="tva">
          <a:extLst>
            <a:ext uri="{FF2B5EF4-FFF2-40B4-BE49-F238E27FC236}">
              <a16:creationId xmlns:a16="http://schemas.microsoft.com/office/drawing/2014/main" xmlns="" id="{00000000-0008-0000-0400-00003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733550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161925</xdr:colOff>
      <xdr:row>29</xdr:row>
      <xdr:rowOff>104775</xdr:rowOff>
    </xdr:from>
    <xdr:to>
      <xdr:col>31</xdr:col>
      <xdr:colOff>161925</xdr:colOff>
      <xdr:row>31</xdr:row>
      <xdr:rowOff>95250</xdr:rowOff>
    </xdr:to>
    <xdr:pic>
      <xdr:nvPicPr>
        <xdr:cNvPr id="6462" name="espaço">
          <a:extLst>
            <a:ext uri="{FF2B5EF4-FFF2-40B4-BE49-F238E27FC236}">
              <a16:creationId xmlns:a16="http://schemas.microsoft.com/office/drawing/2014/main" xmlns="" id="{00000000-0008-0000-0400-00003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905250"/>
          <a:ext cx="5648325" cy="314325"/>
        </a:xfrm>
        <a:prstGeom prst="rect">
          <a:avLst/>
        </a:prstGeom>
        <a:solidFill>
          <a:srgbClr val="333399"/>
        </a:solidFill>
        <a:ln w="9525">
          <a:noFill/>
          <a:round/>
          <a:headEnd/>
          <a:tailEnd/>
        </a:ln>
      </xdr:spPr>
    </xdr:pic>
    <xdr:clientData fLocksWithSheet="0"/>
  </xdr:twoCellAnchor>
  <xdr:twoCellAnchor>
    <xdr:from>
      <xdr:col>0</xdr:col>
      <xdr:colOff>66675</xdr:colOff>
      <xdr:row>29</xdr:row>
      <xdr:rowOff>114300</xdr:rowOff>
    </xdr:from>
    <xdr:to>
      <xdr:col>32</xdr:col>
      <xdr:colOff>123825</xdr:colOff>
      <xdr:row>31</xdr:row>
      <xdr:rowOff>85725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xmlns="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66675" y="3914775"/>
          <a:ext cx="58674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(*)Conexão opcional refere-se ao valor de locação do equipamento de decodificação de sinais.</a:t>
          </a:r>
        </a:p>
      </xdr:txBody>
    </xdr:sp>
    <xdr:clientData/>
  </xdr:twoCellAnchor>
  <xdr:twoCellAnchor>
    <xdr:from>
      <xdr:col>2</xdr:col>
      <xdr:colOff>104775</xdr:colOff>
      <xdr:row>59</xdr:row>
      <xdr:rowOff>19050</xdr:rowOff>
    </xdr:from>
    <xdr:to>
      <xdr:col>18</xdr:col>
      <xdr:colOff>38100</xdr:colOff>
      <xdr:row>60</xdr:row>
      <xdr:rowOff>95250</xdr:rowOff>
    </xdr:to>
    <xdr:sp macro="" textlink="" fLocksText="0">
      <xdr:nvSpPr>
        <xdr:cNvPr id="6152" name="Text Box 8">
          <a:extLst>
            <a:ext uri="{FF2B5EF4-FFF2-40B4-BE49-F238E27FC236}">
              <a16:creationId xmlns:a16="http://schemas.microsoft.com/office/drawing/2014/main" xmlns="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466725" y="8210550"/>
          <a:ext cx="3209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</xdr:txBody>
    </xdr:sp>
    <xdr:clientData/>
  </xdr:twoCellAnchor>
  <xdr:twoCellAnchor>
    <xdr:from>
      <xdr:col>0</xdr:col>
      <xdr:colOff>161925</xdr:colOff>
      <xdr:row>33</xdr:row>
      <xdr:rowOff>85725</xdr:rowOff>
    </xdr:from>
    <xdr:to>
      <xdr:col>13</xdr:col>
      <xdr:colOff>114300</xdr:colOff>
      <xdr:row>36</xdr:row>
      <xdr:rowOff>114300</xdr:rowOff>
    </xdr:to>
    <xdr:pic>
      <xdr:nvPicPr>
        <xdr:cNvPr id="6465" name="espaço1">
          <a:extLst>
            <a:ext uri="{FF2B5EF4-FFF2-40B4-BE49-F238E27FC236}">
              <a16:creationId xmlns:a16="http://schemas.microsoft.com/office/drawing/2014/main" xmlns="" id="{00000000-0008-0000-04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4533900"/>
          <a:ext cx="272415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76200</xdr:colOff>
      <xdr:row>33</xdr:row>
      <xdr:rowOff>95250</xdr:rowOff>
    </xdr:from>
    <xdr:to>
      <xdr:col>32</xdr:col>
      <xdr:colOff>66675</xdr:colOff>
      <xdr:row>36</xdr:row>
      <xdr:rowOff>123825</xdr:rowOff>
    </xdr:to>
    <xdr:pic>
      <xdr:nvPicPr>
        <xdr:cNvPr id="6466" name="espaço1">
          <a:extLst>
            <a:ext uri="{FF2B5EF4-FFF2-40B4-BE49-F238E27FC236}">
              <a16:creationId xmlns:a16="http://schemas.microsoft.com/office/drawing/2014/main" xmlns="" id="{00000000-0008-0000-0400-00004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86100" y="4543425"/>
          <a:ext cx="279082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58</xdr:row>
          <xdr:rowOff>66675</xdr:rowOff>
        </xdr:from>
        <xdr:to>
          <xdr:col>20</xdr:col>
          <xdr:colOff>9525</xdr:colOff>
          <xdr:row>61</xdr:row>
          <xdr:rowOff>57150</xdr:rowOff>
        </xdr:to>
        <xdr:sp macro="" textlink="">
          <xdr:nvSpPr>
            <xdr:cNvPr id="6151" name="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82</xdr:row>
      <xdr:rowOff>9525</xdr:rowOff>
    </xdr:from>
    <xdr:to>
      <xdr:col>56</xdr:col>
      <xdr:colOff>66675</xdr:colOff>
      <xdr:row>87</xdr:row>
      <xdr:rowOff>9525</xdr:rowOff>
    </xdr:to>
    <xdr:sp macro="" textlink="">
      <xdr:nvSpPr>
        <xdr:cNvPr id="22753" name="Oval 1">
          <a:extLst>
            <a:ext uri="{FF2B5EF4-FFF2-40B4-BE49-F238E27FC236}">
              <a16:creationId xmlns:a16="http://schemas.microsoft.com/office/drawing/2014/main" xmlns="" id="{00000000-0008-0000-0500-0000E1580000}"/>
            </a:ext>
          </a:extLst>
        </xdr:cNvPr>
        <xdr:cNvSpPr>
          <a:spLocks noChangeArrowheads="1"/>
        </xdr:cNvSpPr>
      </xdr:nvSpPr>
      <xdr:spPr bwMode="auto">
        <a:xfrm>
          <a:off x="5000625" y="8220075"/>
          <a:ext cx="323850" cy="2857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7</xdr:row>
      <xdr:rowOff>9525</xdr:rowOff>
    </xdr:from>
    <xdr:to>
      <xdr:col>75</xdr:col>
      <xdr:colOff>85725</xdr:colOff>
      <xdr:row>10</xdr:row>
      <xdr:rowOff>85725</xdr:rowOff>
    </xdr:to>
    <xdr:sp macro="" textlink="" fLocksText="0">
      <xdr:nvSpPr>
        <xdr:cNvPr id="17410" name="Text Box 2">
          <a:extLst>
            <a:ext uri="{FF2B5EF4-FFF2-40B4-BE49-F238E27FC236}">
              <a16:creationId xmlns:a16="http://schemas.microsoft.com/office/drawing/2014/main" xmlns="" id="{00000000-0008-0000-0500-000002440000}"/>
            </a:ext>
          </a:extLst>
        </xdr:cNvPr>
        <xdr:cNvSpPr txBox="1">
          <a:spLocks noChangeArrowheads="1"/>
        </xdr:cNvSpPr>
      </xdr:nvSpPr>
      <xdr:spPr bwMode="auto">
        <a:xfrm>
          <a:off x="4829175" y="838200"/>
          <a:ext cx="2143125" cy="4953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endParaRPr lang="pt-BR"/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Disponível:                                    Limites Adequados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pt-B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127</a:t>
          </a:r>
          <a:r>
            <a:rPr lang="pt-B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Mínimo:   </a:t>
          </a:r>
          <a:r>
            <a:rPr lang="pt-B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116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Máximo:   </a:t>
          </a:r>
          <a:r>
            <a:rPr lang="pt-B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132</a:t>
          </a:r>
        </a:p>
      </xdr:txBody>
    </xdr:sp>
    <xdr:clientData/>
  </xdr:twoCellAnchor>
  <xdr:twoCellAnchor>
    <xdr:from>
      <xdr:col>63</xdr:col>
      <xdr:colOff>28575</xdr:colOff>
      <xdr:row>7</xdr:row>
      <xdr:rowOff>123825</xdr:rowOff>
    </xdr:from>
    <xdr:to>
      <xdr:col>63</xdr:col>
      <xdr:colOff>28575</xdr:colOff>
      <xdr:row>9</xdr:row>
      <xdr:rowOff>95250</xdr:rowOff>
    </xdr:to>
    <xdr:sp macro="" textlink="">
      <xdr:nvSpPr>
        <xdr:cNvPr id="22755" name="Line 3">
          <a:extLst>
            <a:ext uri="{FF2B5EF4-FFF2-40B4-BE49-F238E27FC236}">
              <a16:creationId xmlns:a16="http://schemas.microsoft.com/office/drawing/2014/main" xmlns="" id="{00000000-0008-0000-0500-0000E3580000}"/>
            </a:ext>
          </a:extLst>
        </xdr:cNvPr>
        <xdr:cNvSpPr>
          <a:spLocks noChangeShapeType="1"/>
        </xdr:cNvSpPr>
      </xdr:nvSpPr>
      <xdr:spPr bwMode="auto">
        <a:xfrm>
          <a:off x="5886450" y="952500"/>
          <a:ext cx="0" cy="2667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104775</xdr:rowOff>
    </xdr:from>
    <xdr:to>
      <xdr:col>75</xdr:col>
      <xdr:colOff>85725</xdr:colOff>
      <xdr:row>7</xdr:row>
      <xdr:rowOff>95250</xdr:rowOff>
    </xdr:to>
    <xdr:sp macro="" textlink="" fLocksText="0">
      <xdr:nvSpPr>
        <xdr:cNvPr id="17412" name="Text Box 4">
          <a:extLst>
            <a:ext uri="{FF2B5EF4-FFF2-40B4-BE49-F238E27FC236}">
              <a16:creationId xmlns:a16="http://schemas.microsoft.com/office/drawing/2014/main" xmlns="" id="{00000000-0008-0000-0500-000004440000}"/>
            </a:ext>
          </a:extLst>
        </xdr:cNvPr>
        <xdr:cNvSpPr txBox="1">
          <a:spLocks noChangeArrowheads="1"/>
        </xdr:cNvSpPr>
      </xdr:nvSpPr>
      <xdr:spPr bwMode="auto">
        <a:xfrm>
          <a:off x="4829175" y="819150"/>
          <a:ext cx="2143125" cy="104775"/>
        </a:xfrm>
        <a:prstGeom prst="rect">
          <a:avLst/>
        </a:prstGeom>
        <a:solidFill>
          <a:srgbClr val="C0C0C0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 Narrow"/>
            </a:rPr>
            <a:t>TENSÃO NOMINAL</a:t>
          </a:r>
        </a:p>
      </xdr:txBody>
    </xdr:sp>
    <xdr:clientData/>
  </xdr:twoCellAnchor>
  <xdr:twoCellAnchor>
    <xdr:from>
      <xdr:col>51</xdr:col>
      <xdr:colOff>0</xdr:colOff>
      <xdr:row>10</xdr:row>
      <xdr:rowOff>104775</xdr:rowOff>
    </xdr:from>
    <xdr:to>
      <xdr:col>75</xdr:col>
      <xdr:colOff>85725</xdr:colOff>
      <xdr:row>11</xdr:row>
      <xdr:rowOff>95250</xdr:rowOff>
    </xdr:to>
    <xdr:sp macro="" textlink="" fLocksText="0">
      <xdr:nvSpPr>
        <xdr:cNvPr id="17413" name="Text Box 5">
          <a:extLst>
            <a:ext uri="{FF2B5EF4-FFF2-40B4-BE49-F238E27FC236}">
              <a16:creationId xmlns:a16="http://schemas.microsoft.com/office/drawing/2014/main" xmlns="" id="{00000000-0008-0000-0500-000005440000}"/>
            </a:ext>
          </a:extLst>
        </xdr:cNvPr>
        <xdr:cNvSpPr txBox="1">
          <a:spLocks noChangeArrowheads="1"/>
        </xdr:cNvSpPr>
      </xdr:nvSpPr>
      <xdr:spPr bwMode="auto">
        <a:xfrm>
          <a:off x="4829175" y="1352550"/>
          <a:ext cx="2143125" cy="114300"/>
        </a:xfrm>
        <a:prstGeom prst="rect">
          <a:avLst/>
        </a:prstGeom>
        <a:solidFill>
          <a:srgbClr val="C0C0C0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500" b="1" i="0" u="none" strike="noStrike" baseline="0">
              <a:solidFill>
                <a:srgbClr val="000000"/>
              </a:solidFill>
              <a:latin typeface="Arial Narrow"/>
            </a:rPr>
            <a:t>INDICADORES DE QUALIDADE</a:t>
          </a:r>
        </a:p>
      </xdr:txBody>
    </xdr:sp>
    <xdr:clientData/>
  </xdr:twoCellAnchor>
  <xdr:twoCellAnchor>
    <xdr:from>
      <xdr:col>51</xdr:col>
      <xdr:colOff>47625</xdr:colOff>
      <xdr:row>14</xdr:row>
      <xdr:rowOff>57150</xdr:rowOff>
    </xdr:from>
    <xdr:to>
      <xdr:col>75</xdr:col>
      <xdr:colOff>19050</xdr:colOff>
      <xdr:row>14</xdr:row>
      <xdr:rowOff>57150</xdr:rowOff>
    </xdr:to>
    <xdr:sp macro="" textlink="">
      <xdr:nvSpPr>
        <xdr:cNvPr id="22758" name="Line 6">
          <a:extLst>
            <a:ext uri="{FF2B5EF4-FFF2-40B4-BE49-F238E27FC236}">
              <a16:creationId xmlns:a16="http://schemas.microsoft.com/office/drawing/2014/main" xmlns="" id="{00000000-0008-0000-0500-0000E6580000}"/>
            </a:ext>
          </a:extLst>
        </xdr:cNvPr>
        <xdr:cNvSpPr>
          <a:spLocks noChangeShapeType="1"/>
        </xdr:cNvSpPr>
      </xdr:nvSpPr>
      <xdr:spPr bwMode="auto">
        <a:xfrm>
          <a:off x="4876800" y="1800225"/>
          <a:ext cx="20288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47625</xdr:colOff>
      <xdr:row>21</xdr:row>
      <xdr:rowOff>57150</xdr:rowOff>
    </xdr:from>
    <xdr:to>
      <xdr:col>75</xdr:col>
      <xdr:colOff>19050</xdr:colOff>
      <xdr:row>21</xdr:row>
      <xdr:rowOff>57150</xdr:rowOff>
    </xdr:to>
    <xdr:sp macro="" textlink="">
      <xdr:nvSpPr>
        <xdr:cNvPr id="22759" name="Line 7">
          <a:extLst>
            <a:ext uri="{FF2B5EF4-FFF2-40B4-BE49-F238E27FC236}">
              <a16:creationId xmlns:a16="http://schemas.microsoft.com/office/drawing/2014/main" xmlns="" id="{00000000-0008-0000-0500-0000E7580000}"/>
            </a:ext>
          </a:extLst>
        </xdr:cNvPr>
        <xdr:cNvSpPr>
          <a:spLocks noChangeShapeType="1"/>
        </xdr:cNvSpPr>
      </xdr:nvSpPr>
      <xdr:spPr bwMode="auto">
        <a:xfrm>
          <a:off x="4876800" y="2667000"/>
          <a:ext cx="20288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47625</xdr:colOff>
      <xdr:row>28</xdr:row>
      <xdr:rowOff>57150</xdr:rowOff>
    </xdr:from>
    <xdr:to>
      <xdr:col>75</xdr:col>
      <xdr:colOff>19050</xdr:colOff>
      <xdr:row>28</xdr:row>
      <xdr:rowOff>57150</xdr:rowOff>
    </xdr:to>
    <xdr:sp macro="" textlink="">
      <xdr:nvSpPr>
        <xdr:cNvPr id="22760" name="Line 8">
          <a:extLst>
            <a:ext uri="{FF2B5EF4-FFF2-40B4-BE49-F238E27FC236}">
              <a16:creationId xmlns:a16="http://schemas.microsoft.com/office/drawing/2014/main" xmlns="" id="{00000000-0008-0000-0500-0000E8580000}"/>
            </a:ext>
          </a:extLst>
        </xdr:cNvPr>
        <xdr:cNvSpPr>
          <a:spLocks noChangeShapeType="1"/>
        </xdr:cNvSpPr>
      </xdr:nvSpPr>
      <xdr:spPr bwMode="auto">
        <a:xfrm>
          <a:off x="4876800" y="3533775"/>
          <a:ext cx="20288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33</xdr:row>
      <xdr:rowOff>76200</xdr:rowOff>
    </xdr:from>
    <xdr:to>
      <xdr:col>76</xdr:col>
      <xdr:colOff>9525</xdr:colOff>
      <xdr:row>54</xdr:row>
      <xdr:rowOff>47625</xdr:rowOff>
    </xdr:to>
    <xdr:sp macro="" textlink="" fLocksText="0">
      <xdr:nvSpPr>
        <xdr:cNvPr id="17417" name="Text Box 9">
          <a:extLst>
            <a:ext uri="{FF2B5EF4-FFF2-40B4-BE49-F238E27FC236}">
              <a16:creationId xmlns:a16="http://schemas.microsoft.com/office/drawing/2014/main" xmlns="" id="{00000000-0008-0000-0500-000009440000}"/>
            </a:ext>
          </a:extLst>
        </xdr:cNvPr>
        <xdr:cNvSpPr txBox="1">
          <a:spLocks noChangeArrowheads="1"/>
        </xdr:cNvSpPr>
      </xdr:nvSpPr>
      <xdr:spPr bwMode="auto">
        <a:xfrm>
          <a:off x="4829175" y="4095750"/>
          <a:ext cx="2152650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 FÉRIAS DESPREOCUPADAS</a:t>
          </a:r>
        </a:p>
        <a:p>
          <a:pPr algn="l" rtl="0">
            <a:defRPr sz="1000"/>
          </a:pPr>
          <a:endParaRPr lang="pt-BR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Aproveite  as suas férias sem a preocu-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pação  de  pagar   a   conta  de  energia.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Coloque     sua      conta      em      débito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automático   e    fique    despreocupado.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Ligue   agora   mesmo   para   0800 282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0120.    O    valor    é    automaticamente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debitado   em   conta   corrente,   no  dia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exato   do   vencimento.   Com  isto você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evita   fila   nos   bancos,   cobrança   de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multa  e  juros  de  mora.</a:t>
          </a:r>
        </a:p>
      </xdr:txBody>
    </xdr:sp>
    <xdr:clientData/>
  </xdr:twoCellAnchor>
  <xdr:twoCellAnchor>
    <xdr:from>
      <xdr:col>50</xdr:col>
      <xdr:colOff>28575</xdr:colOff>
      <xdr:row>6</xdr:row>
      <xdr:rowOff>19050</xdr:rowOff>
    </xdr:from>
    <xdr:to>
      <xdr:col>50</xdr:col>
      <xdr:colOff>28575</xdr:colOff>
      <xdr:row>32</xdr:row>
      <xdr:rowOff>28575</xdr:rowOff>
    </xdr:to>
    <xdr:sp macro="" textlink="">
      <xdr:nvSpPr>
        <xdr:cNvPr id="22762" name="Line 10">
          <a:extLst>
            <a:ext uri="{FF2B5EF4-FFF2-40B4-BE49-F238E27FC236}">
              <a16:creationId xmlns:a16="http://schemas.microsoft.com/office/drawing/2014/main" xmlns="" id="{00000000-0008-0000-0500-0000EA580000}"/>
            </a:ext>
          </a:extLst>
        </xdr:cNvPr>
        <xdr:cNvSpPr>
          <a:spLocks noChangeShapeType="1"/>
        </xdr:cNvSpPr>
      </xdr:nvSpPr>
      <xdr:spPr bwMode="auto">
        <a:xfrm flipV="1">
          <a:off x="4772025" y="733425"/>
          <a:ext cx="0" cy="3267075"/>
        </a:xfrm>
        <a:prstGeom prst="line">
          <a:avLst/>
        </a:prstGeom>
        <a:noFill/>
        <a:ln w="2844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0</xdr:colOff>
      <xdr:row>45</xdr:row>
      <xdr:rowOff>0</xdr:rowOff>
    </xdr:from>
    <xdr:to>
      <xdr:col>54</xdr:col>
      <xdr:colOff>76200</xdr:colOff>
      <xdr:row>47</xdr:row>
      <xdr:rowOff>95250</xdr:rowOff>
    </xdr:to>
    <xdr:sp macro="" textlink="">
      <xdr:nvSpPr>
        <xdr:cNvPr id="22763" name="Text Box 11">
          <a:extLst>
            <a:ext uri="{FF2B5EF4-FFF2-40B4-BE49-F238E27FC236}">
              <a16:creationId xmlns:a16="http://schemas.microsoft.com/office/drawing/2014/main" xmlns="" id="{00000000-0008-0000-0500-0000EB580000}"/>
            </a:ext>
          </a:extLst>
        </xdr:cNvPr>
        <xdr:cNvSpPr txBox="1">
          <a:spLocks noChangeArrowheads="1"/>
        </xdr:cNvSpPr>
      </xdr:nvSpPr>
      <xdr:spPr bwMode="auto">
        <a:xfrm>
          <a:off x="5086350" y="5314950"/>
          <a:ext cx="7620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52</xdr:col>
      <xdr:colOff>66675</xdr:colOff>
      <xdr:row>59</xdr:row>
      <xdr:rowOff>76200</xdr:rowOff>
    </xdr:from>
    <xdr:to>
      <xdr:col>74</xdr:col>
      <xdr:colOff>38100</xdr:colOff>
      <xdr:row>78</xdr:row>
      <xdr:rowOff>57150</xdr:rowOff>
    </xdr:to>
    <xdr:sp macro="" textlink="" fLocksText="0">
      <xdr:nvSpPr>
        <xdr:cNvPr id="17420" name="Text Box 12">
          <a:extLst>
            <a:ext uri="{FF2B5EF4-FFF2-40B4-BE49-F238E27FC236}">
              <a16:creationId xmlns:a16="http://schemas.microsoft.com/office/drawing/2014/main" xmlns="" id="{00000000-0008-0000-0500-00000C440000}"/>
            </a:ext>
          </a:extLst>
        </xdr:cNvPr>
        <xdr:cNvSpPr txBox="1">
          <a:spLocks noChangeArrowheads="1"/>
        </xdr:cNvSpPr>
      </xdr:nvSpPr>
      <xdr:spPr bwMode="auto">
        <a:xfrm>
          <a:off x="4981575" y="6467475"/>
          <a:ext cx="1857375" cy="15716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   senha  que  você   está  recebendo  nesta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 será sua  chave  para acessar serviços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   informações    nas    máquinas    de   auto-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atendimento  da    empresa    e   na   Agência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Virtual.</a:t>
          </a: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Por segurança, após o primeiro acesso, Você deverá  substituir  a  senha  fornecida  por uma de   sua  preferênci a   contendo  no   mínimo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quatro  e  no  máximo  oito  dígitos.</a:t>
          </a: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Lembramos    ainda     que     a      senha      é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confidencial   e   intransferível,   cabendo   ao</a:t>
          </a:r>
        </a:p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cliente  a  responsabilidade  por  seu  sigilo.</a:t>
          </a: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70</xdr:col>
      <xdr:colOff>38100</xdr:colOff>
      <xdr:row>82</xdr:row>
      <xdr:rowOff>9525</xdr:rowOff>
    </xdr:from>
    <xdr:to>
      <xdr:col>74</xdr:col>
      <xdr:colOff>19050</xdr:colOff>
      <xdr:row>87</xdr:row>
      <xdr:rowOff>9525</xdr:rowOff>
    </xdr:to>
    <xdr:sp macro="" textlink="">
      <xdr:nvSpPr>
        <xdr:cNvPr id="22765" name="Oval 13">
          <a:extLst>
            <a:ext uri="{FF2B5EF4-FFF2-40B4-BE49-F238E27FC236}">
              <a16:creationId xmlns:a16="http://schemas.microsoft.com/office/drawing/2014/main" xmlns="" id="{00000000-0008-0000-0500-0000ED580000}"/>
            </a:ext>
          </a:extLst>
        </xdr:cNvPr>
        <xdr:cNvSpPr>
          <a:spLocks noChangeArrowheads="1"/>
        </xdr:cNvSpPr>
      </xdr:nvSpPr>
      <xdr:spPr bwMode="auto">
        <a:xfrm>
          <a:off x="6496050" y="8220075"/>
          <a:ext cx="323850" cy="2857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9525</xdr:colOff>
      <xdr:row>82</xdr:row>
      <xdr:rowOff>19050</xdr:rowOff>
    </xdr:from>
    <xdr:to>
      <xdr:col>72</xdr:col>
      <xdr:colOff>9525</xdr:colOff>
      <xdr:row>87</xdr:row>
      <xdr:rowOff>19050</xdr:rowOff>
    </xdr:to>
    <xdr:sp macro="" textlink="">
      <xdr:nvSpPr>
        <xdr:cNvPr id="22766" name="Rectangle 14">
          <a:extLst>
            <a:ext uri="{FF2B5EF4-FFF2-40B4-BE49-F238E27FC236}">
              <a16:creationId xmlns:a16="http://schemas.microsoft.com/office/drawing/2014/main" xmlns="" id="{00000000-0008-0000-0500-0000EE580000}"/>
            </a:ext>
          </a:extLst>
        </xdr:cNvPr>
        <xdr:cNvSpPr>
          <a:spLocks noChangeArrowheads="1"/>
        </xdr:cNvSpPr>
      </xdr:nvSpPr>
      <xdr:spPr bwMode="auto">
        <a:xfrm>
          <a:off x="5181600" y="8229600"/>
          <a:ext cx="1457325" cy="2857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55</xdr:col>
      <xdr:colOff>57150</xdr:colOff>
      <xdr:row>82</xdr:row>
      <xdr:rowOff>47625</xdr:rowOff>
    </xdr:from>
    <xdr:to>
      <xdr:col>71</xdr:col>
      <xdr:colOff>9525</xdr:colOff>
      <xdr:row>86</xdr:row>
      <xdr:rowOff>19050</xdr:rowOff>
    </xdr:to>
    <xdr:sp macro="" textlink="" fLocksText="0">
      <xdr:nvSpPr>
        <xdr:cNvPr id="17423" name="Text Box 15">
          <a:extLst>
            <a:ext uri="{FF2B5EF4-FFF2-40B4-BE49-F238E27FC236}">
              <a16:creationId xmlns:a16="http://schemas.microsoft.com/office/drawing/2014/main" xmlns="" id="{00000000-0008-0000-0500-00000F440000}"/>
            </a:ext>
          </a:extLst>
        </xdr:cNvPr>
        <xdr:cNvSpPr txBox="1">
          <a:spLocks noChangeArrowheads="1"/>
        </xdr:cNvSpPr>
      </xdr:nvSpPr>
      <xdr:spPr bwMode="auto">
        <a:xfrm>
          <a:off x="5229225" y="8258175"/>
          <a:ext cx="1323975" cy="2000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Tahoma"/>
              <a:cs typeface="Tahoma"/>
            </a:rPr>
            <a:t>MHGF5846</a:t>
          </a:r>
        </a:p>
      </xdr:txBody>
    </xdr:sp>
    <xdr:clientData/>
  </xdr:twoCellAnchor>
  <xdr:twoCellAnchor>
    <xdr:from>
      <xdr:col>53</xdr:col>
      <xdr:colOff>57150</xdr:colOff>
      <xdr:row>57</xdr:row>
      <xdr:rowOff>9525</xdr:rowOff>
    </xdr:from>
    <xdr:to>
      <xdr:col>73</xdr:col>
      <xdr:colOff>76200</xdr:colOff>
      <xdr:row>58</xdr:row>
      <xdr:rowOff>47625</xdr:rowOff>
    </xdr:to>
    <xdr:sp macro="" textlink="">
      <xdr:nvSpPr>
        <xdr:cNvPr id="17424" name="WordArt 16">
          <a:extLst>
            <a:ext uri="{FF2B5EF4-FFF2-40B4-BE49-F238E27FC236}">
              <a16:creationId xmlns:a16="http://schemas.microsoft.com/office/drawing/2014/main" xmlns="" id="{00000000-0008-0000-0500-0000104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7775" y="6200775"/>
          <a:ext cx="173355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Senha de Segurança</a:t>
          </a:r>
        </a:p>
      </xdr:txBody>
    </xdr:sp>
    <xdr:clientData/>
  </xdr:twoCellAnchor>
  <xdr:twoCellAnchor>
    <xdr:from>
      <xdr:col>55</xdr:col>
      <xdr:colOff>9525</xdr:colOff>
      <xdr:row>82</xdr:row>
      <xdr:rowOff>9525</xdr:rowOff>
    </xdr:from>
    <xdr:to>
      <xdr:col>72</xdr:col>
      <xdr:colOff>19050</xdr:colOff>
      <xdr:row>82</xdr:row>
      <xdr:rowOff>9525</xdr:rowOff>
    </xdr:to>
    <xdr:sp macro="" textlink="">
      <xdr:nvSpPr>
        <xdr:cNvPr id="22769" name="Line 17">
          <a:extLst>
            <a:ext uri="{FF2B5EF4-FFF2-40B4-BE49-F238E27FC236}">
              <a16:creationId xmlns:a16="http://schemas.microsoft.com/office/drawing/2014/main" xmlns="" id="{00000000-0008-0000-0500-0000F1580000}"/>
            </a:ext>
          </a:extLst>
        </xdr:cNvPr>
        <xdr:cNvSpPr>
          <a:spLocks noChangeShapeType="1"/>
        </xdr:cNvSpPr>
      </xdr:nvSpPr>
      <xdr:spPr bwMode="auto">
        <a:xfrm>
          <a:off x="5181600" y="8220075"/>
          <a:ext cx="14668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0</xdr:colOff>
      <xdr:row>87</xdr:row>
      <xdr:rowOff>9525</xdr:rowOff>
    </xdr:from>
    <xdr:to>
      <xdr:col>71</xdr:col>
      <xdr:colOff>85725</xdr:colOff>
      <xdr:row>87</xdr:row>
      <xdr:rowOff>9525</xdr:rowOff>
    </xdr:to>
    <xdr:sp macro="" textlink="">
      <xdr:nvSpPr>
        <xdr:cNvPr id="22770" name="Line 18">
          <a:extLst>
            <a:ext uri="{FF2B5EF4-FFF2-40B4-BE49-F238E27FC236}">
              <a16:creationId xmlns:a16="http://schemas.microsoft.com/office/drawing/2014/main" xmlns="" id="{00000000-0008-0000-0500-0000F2580000}"/>
            </a:ext>
          </a:extLst>
        </xdr:cNvPr>
        <xdr:cNvSpPr>
          <a:spLocks noChangeShapeType="1"/>
        </xdr:cNvSpPr>
      </xdr:nvSpPr>
      <xdr:spPr bwMode="auto">
        <a:xfrm>
          <a:off x="5172075" y="8505825"/>
          <a:ext cx="14573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114300</xdr:rowOff>
    </xdr:from>
    <xdr:to>
      <xdr:col>7</xdr:col>
      <xdr:colOff>76200</xdr:colOff>
      <xdr:row>41</xdr:row>
      <xdr:rowOff>66675</xdr:rowOff>
    </xdr:to>
    <xdr:pic>
      <xdr:nvPicPr>
        <xdr:cNvPr id="22771" name="light">
          <a:extLst>
            <a:ext uri="{FF2B5EF4-FFF2-40B4-BE49-F238E27FC236}">
              <a16:creationId xmlns:a16="http://schemas.microsoft.com/office/drawing/2014/main" xmlns="" id="{00000000-0008-0000-0500-0000F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257675"/>
          <a:ext cx="676275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35</xdr:col>
      <xdr:colOff>19050</xdr:colOff>
      <xdr:row>54</xdr:row>
      <xdr:rowOff>47625</xdr:rowOff>
    </xdr:from>
    <xdr:to>
      <xdr:col>42</xdr:col>
      <xdr:colOff>47625</xdr:colOff>
      <xdr:row>55</xdr:row>
      <xdr:rowOff>66675</xdr:rowOff>
    </xdr:to>
    <xdr:sp macro="" textlink="">
      <xdr:nvSpPr>
        <xdr:cNvPr id="22772" name="Rectangle 20">
          <a:extLst>
            <a:ext uri="{FF2B5EF4-FFF2-40B4-BE49-F238E27FC236}">
              <a16:creationId xmlns:a16="http://schemas.microsoft.com/office/drawing/2014/main" xmlns="" id="{00000000-0008-0000-0500-0000F4580000}"/>
            </a:ext>
          </a:extLst>
        </xdr:cNvPr>
        <xdr:cNvSpPr>
          <a:spLocks noChangeArrowheads="1"/>
        </xdr:cNvSpPr>
      </xdr:nvSpPr>
      <xdr:spPr bwMode="auto">
        <a:xfrm>
          <a:off x="3028950" y="6010275"/>
          <a:ext cx="628650" cy="104775"/>
        </a:xfrm>
        <a:prstGeom prst="rect">
          <a:avLst/>
        </a:prstGeom>
        <a:solidFill>
          <a:srgbClr val="C0C0C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57150</xdr:colOff>
      <xdr:row>54</xdr:row>
      <xdr:rowOff>19050</xdr:rowOff>
    </xdr:from>
    <xdr:to>
      <xdr:col>42</xdr:col>
      <xdr:colOff>38100</xdr:colOff>
      <xdr:row>56</xdr:row>
      <xdr:rowOff>19050</xdr:rowOff>
    </xdr:to>
    <xdr:sp macro="" textlink="" fLocksText="0">
      <xdr:nvSpPr>
        <xdr:cNvPr id="17429" name="Text Box 21">
          <a:extLst>
            <a:ext uri="{FF2B5EF4-FFF2-40B4-BE49-F238E27FC236}">
              <a16:creationId xmlns:a16="http://schemas.microsoft.com/office/drawing/2014/main" xmlns="" id="{00000000-0008-0000-0500-000015440000}"/>
            </a:ext>
          </a:extLst>
        </xdr:cNvPr>
        <xdr:cNvSpPr txBox="1">
          <a:spLocks noChangeArrowheads="1"/>
        </xdr:cNvSpPr>
      </xdr:nvSpPr>
      <xdr:spPr bwMode="auto">
        <a:xfrm>
          <a:off x="3067050" y="5981700"/>
          <a:ext cx="581025" cy="171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6809889F</a:t>
          </a:r>
        </a:p>
      </xdr:txBody>
    </xdr:sp>
    <xdr:clientData/>
  </xdr:twoCellAnchor>
  <xdr:twoCellAnchor>
    <xdr:from>
      <xdr:col>43</xdr:col>
      <xdr:colOff>19050</xdr:colOff>
      <xdr:row>54</xdr:row>
      <xdr:rowOff>38100</xdr:rowOff>
    </xdr:from>
    <xdr:to>
      <xdr:col>46</xdr:col>
      <xdr:colOff>0</xdr:colOff>
      <xdr:row>55</xdr:row>
      <xdr:rowOff>19050</xdr:rowOff>
    </xdr:to>
    <xdr:sp macro="" textlink="">
      <xdr:nvSpPr>
        <xdr:cNvPr id="22774" name="Line 22">
          <a:extLst>
            <a:ext uri="{FF2B5EF4-FFF2-40B4-BE49-F238E27FC236}">
              <a16:creationId xmlns:a16="http://schemas.microsoft.com/office/drawing/2014/main" xmlns="" id="{00000000-0008-0000-0500-0000F6580000}"/>
            </a:ext>
          </a:extLst>
        </xdr:cNvPr>
        <xdr:cNvSpPr>
          <a:spLocks noChangeShapeType="1"/>
        </xdr:cNvSpPr>
      </xdr:nvSpPr>
      <xdr:spPr bwMode="auto">
        <a:xfrm flipH="1">
          <a:off x="3714750" y="6000750"/>
          <a:ext cx="238125" cy="66675"/>
        </a:xfrm>
        <a:prstGeom prst="line">
          <a:avLst/>
        </a:prstGeom>
        <a:noFill/>
        <a:ln w="2232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25</xdr:col>
      <xdr:colOff>47625</xdr:colOff>
      <xdr:row>66</xdr:row>
      <xdr:rowOff>0</xdr:rowOff>
    </xdr:from>
    <xdr:to>
      <xdr:col>25</xdr:col>
      <xdr:colOff>47625</xdr:colOff>
      <xdr:row>68</xdr:row>
      <xdr:rowOff>85725</xdr:rowOff>
    </xdr:to>
    <xdr:sp macro="" textlink="">
      <xdr:nvSpPr>
        <xdr:cNvPr id="22775" name="Line 23">
          <a:extLst>
            <a:ext uri="{FF2B5EF4-FFF2-40B4-BE49-F238E27FC236}">
              <a16:creationId xmlns:a16="http://schemas.microsoft.com/office/drawing/2014/main" xmlns="" id="{00000000-0008-0000-0500-0000F7580000}"/>
            </a:ext>
          </a:extLst>
        </xdr:cNvPr>
        <xdr:cNvSpPr>
          <a:spLocks noChangeShapeType="1"/>
        </xdr:cNvSpPr>
      </xdr:nvSpPr>
      <xdr:spPr bwMode="auto">
        <a:xfrm>
          <a:off x="2200275" y="7115175"/>
          <a:ext cx="0" cy="2762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47625</xdr:colOff>
      <xdr:row>66</xdr:row>
      <xdr:rowOff>0</xdr:rowOff>
    </xdr:from>
    <xdr:to>
      <xdr:col>37</xdr:col>
      <xdr:colOff>47625</xdr:colOff>
      <xdr:row>68</xdr:row>
      <xdr:rowOff>85725</xdr:rowOff>
    </xdr:to>
    <xdr:sp macro="" textlink="">
      <xdr:nvSpPr>
        <xdr:cNvPr id="22776" name="Line 24">
          <a:extLst>
            <a:ext uri="{FF2B5EF4-FFF2-40B4-BE49-F238E27FC236}">
              <a16:creationId xmlns:a16="http://schemas.microsoft.com/office/drawing/2014/main" xmlns="" id="{00000000-0008-0000-0500-0000F8580000}"/>
            </a:ext>
          </a:extLst>
        </xdr:cNvPr>
        <xdr:cNvSpPr>
          <a:spLocks noChangeShapeType="1"/>
        </xdr:cNvSpPr>
      </xdr:nvSpPr>
      <xdr:spPr bwMode="auto">
        <a:xfrm>
          <a:off x="3228975" y="7115175"/>
          <a:ext cx="0" cy="2762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104775</xdr:rowOff>
    </xdr:from>
    <xdr:to>
      <xdr:col>40</xdr:col>
      <xdr:colOff>104775</xdr:colOff>
      <xdr:row>26</xdr:row>
      <xdr:rowOff>104775</xdr:rowOff>
    </xdr:to>
    <xdr:sp macro="" textlink="">
      <xdr:nvSpPr>
        <xdr:cNvPr id="7793" name="Line 1">
          <a:extLst>
            <a:ext uri="{FF2B5EF4-FFF2-40B4-BE49-F238E27FC236}">
              <a16:creationId xmlns:a16="http://schemas.microsoft.com/office/drawing/2014/main" xmlns="" id="{00000000-0008-0000-0600-0000711E0000}"/>
            </a:ext>
          </a:extLst>
        </xdr:cNvPr>
        <xdr:cNvSpPr>
          <a:spLocks noChangeShapeType="1"/>
        </xdr:cNvSpPr>
      </xdr:nvSpPr>
      <xdr:spPr bwMode="auto">
        <a:xfrm>
          <a:off x="133350" y="2952750"/>
          <a:ext cx="38957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55</xdr:row>
      <xdr:rowOff>38100</xdr:rowOff>
    </xdr:from>
    <xdr:to>
      <xdr:col>13</xdr:col>
      <xdr:colOff>95250</xdr:colOff>
      <xdr:row>57</xdr:row>
      <xdr:rowOff>57150</xdr:rowOff>
    </xdr:to>
    <xdr:pic>
      <xdr:nvPicPr>
        <xdr:cNvPr id="7794" name="CODBARRASHOR">
          <a:extLst>
            <a:ext uri="{FF2B5EF4-FFF2-40B4-BE49-F238E27FC236}">
              <a16:creationId xmlns:a16="http://schemas.microsoft.com/office/drawing/2014/main" xmlns="" id="{00000000-0008-0000-0600-00007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6038850"/>
          <a:ext cx="1085850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47625</xdr:colOff>
      <xdr:row>55</xdr:row>
      <xdr:rowOff>38100</xdr:rowOff>
    </xdr:from>
    <xdr:to>
      <xdr:col>23</xdr:col>
      <xdr:colOff>85725</xdr:colOff>
      <xdr:row>57</xdr:row>
      <xdr:rowOff>57150</xdr:rowOff>
    </xdr:to>
    <xdr:pic>
      <xdr:nvPicPr>
        <xdr:cNvPr id="7795" name="CODBARRASHOR">
          <a:extLst>
            <a:ext uri="{FF2B5EF4-FFF2-40B4-BE49-F238E27FC236}">
              <a16:creationId xmlns:a16="http://schemas.microsoft.com/office/drawing/2014/main" xmlns="" id="{00000000-0008-0000-0600-00007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6038850"/>
          <a:ext cx="1085850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66675</xdr:colOff>
      <xdr:row>55</xdr:row>
      <xdr:rowOff>38100</xdr:rowOff>
    </xdr:from>
    <xdr:to>
      <xdr:col>35</xdr:col>
      <xdr:colOff>47625</xdr:colOff>
      <xdr:row>57</xdr:row>
      <xdr:rowOff>57150</xdr:rowOff>
    </xdr:to>
    <xdr:pic>
      <xdr:nvPicPr>
        <xdr:cNvPr id="7796" name="CODBARRASHOR">
          <a:extLst>
            <a:ext uri="{FF2B5EF4-FFF2-40B4-BE49-F238E27FC236}">
              <a16:creationId xmlns:a16="http://schemas.microsoft.com/office/drawing/2014/main" xmlns="" id="{00000000-0008-0000-0600-00007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038850"/>
          <a:ext cx="1085850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28</xdr:col>
      <xdr:colOff>19050</xdr:colOff>
      <xdr:row>55</xdr:row>
      <xdr:rowOff>38100</xdr:rowOff>
    </xdr:from>
    <xdr:to>
      <xdr:col>39</xdr:col>
      <xdr:colOff>66675</xdr:colOff>
      <xdr:row>57</xdr:row>
      <xdr:rowOff>57150</xdr:rowOff>
    </xdr:to>
    <xdr:pic>
      <xdr:nvPicPr>
        <xdr:cNvPr id="7797" name="CODBARRASHOR">
          <a:extLst>
            <a:ext uri="{FF2B5EF4-FFF2-40B4-BE49-F238E27FC236}">
              <a16:creationId xmlns:a16="http://schemas.microsoft.com/office/drawing/2014/main" xmlns="" id="{00000000-0008-0000-0600-00007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6038850"/>
          <a:ext cx="1085850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</xdr:colOff>
      <xdr:row>59</xdr:row>
      <xdr:rowOff>0</xdr:rowOff>
    </xdr:from>
    <xdr:to>
      <xdr:col>14</xdr:col>
      <xdr:colOff>19050</xdr:colOff>
      <xdr:row>59</xdr:row>
      <xdr:rowOff>0</xdr:rowOff>
    </xdr:to>
    <xdr:pic>
      <xdr:nvPicPr>
        <xdr:cNvPr id="7798" name="logoceg">
          <a:extLst>
            <a:ext uri="{FF2B5EF4-FFF2-40B4-BE49-F238E27FC236}">
              <a16:creationId xmlns:a16="http://schemas.microsoft.com/office/drawing/2014/main" xmlns="" id="{00000000-0008-0000-06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6457950"/>
          <a:ext cx="130492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16</xdr:col>
      <xdr:colOff>38100</xdr:colOff>
      <xdr:row>60</xdr:row>
      <xdr:rowOff>28575</xdr:rowOff>
    </xdr:to>
    <xdr:sp macro="" textlink="" fLocksText="0">
      <xdr:nvSpPr>
        <xdr:cNvPr id="7175" name="Text Box 7">
          <a:extLst>
            <a:ext uri="{FF2B5EF4-FFF2-40B4-BE49-F238E27FC236}">
              <a16:creationId xmlns:a16="http://schemas.microsoft.com/office/drawing/2014/main" xmlns="" id="{00000000-0008-0000-0600-0000071C0000}"/>
            </a:ext>
          </a:extLst>
        </xdr:cNvPr>
        <xdr:cNvSpPr txBox="1">
          <a:spLocks noChangeArrowheads="1"/>
        </xdr:cNvSpPr>
      </xdr:nvSpPr>
      <xdr:spPr bwMode="auto">
        <a:xfrm>
          <a:off x="133350" y="6457950"/>
          <a:ext cx="1504950" cy="142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t-BR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Companhia Distribuidora de Gás do Rio de Janeiro</a:t>
          </a:r>
        </a:p>
        <a:p>
          <a:pPr algn="l" rtl="0">
            <a:defRPr sz="1000"/>
          </a:pPr>
          <a:r>
            <a:rPr lang="pt-BR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CEG - Av. Pedro II, 68 - CEP 20941-070</a:t>
          </a:r>
        </a:p>
        <a:p>
          <a:pPr algn="l" rtl="0">
            <a:defRPr sz="1000"/>
          </a:pPr>
          <a:r>
            <a:rPr lang="pt-BR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São Cristovão - Rio de Janeiro - RJ</a:t>
          </a:r>
        </a:p>
        <a:p>
          <a:pPr algn="l" rtl="0">
            <a:defRPr sz="1000"/>
          </a:pPr>
          <a:r>
            <a:rPr lang="pt-BR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CNPJ 33.938.119/0002-40</a:t>
          </a:r>
        </a:p>
        <a:p>
          <a:pPr algn="l" rtl="0">
            <a:defRPr sz="1000"/>
          </a:pPr>
          <a:r>
            <a:rPr lang="pt-BR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Inscrição Estadual 83.409.738</a:t>
          </a:r>
        </a:p>
        <a:p>
          <a:pPr algn="l" rtl="0">
            <a:defRPr sz="1000"/>
          </a:pPr>
          <a:r>
            <a:rPr lang="pt-BR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Inscrição Municipal 00.578.495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9525</xdr:colOff>
      <xdr:row>59</xdr:row>
      <xdr:rowOff>0</xdr:rowOff>
    </xdr:to>
    <xdr:sp macro="" textlink="">
      <xdr:nvSpPr>
        <xdr:cNvPr id="7800" name="Line 8">
          <a:extLst>
            <a:ext uri="{FF2B5EF4-FFF2-40B4-BE49-F238E27FC236}">
              <a16:creationId xmlns:a16="http://schemas.microsoft.com/office/drawing/2014/main" xmlns="" id="{00000000-0008-0000-0600-0000781E0000}"/>
            </a:ext>
          </a:extLst>
        </xdr:cNvPr>
        <xdr:cNvSpPr>
          <a:spLocks noChangeShapeType="1"/>
        </xdr:cNvSpPr>
      </xdr:nvSpPr>
      <xdr:spPr bwMode="auto">
        <a:xfrm>
          <a:off x="9525" y="9525"/>
          <a:ext cx="0" cy="6448425"/>
        </a:xfrm>
        <a:prstGeom prst="line">
          <a:avLst/>
        </a:prstGeom>
        <a:noFill/>
        <a:ln w="9360">
          <a:solidFill>
            <a:srgbClr val="C0C0C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41</xdr:col>
      <xdr:colOff>95250</xdr:colOff>
      <xdr:row>0</xdr:row>
      <xdr:rowOff>19050</xdr:rowOff>
    </xdr:to>
    <xdr:sp macro="" textlink="">
      <xdr:nvSpPr>
        <xdr:cNvPr id="7801" name="Line 9">
          <a:extLst>
            <a:ext uri="{FF2B5EF4-FFF2-40B4-BE49-F238E27FC236}">
              <a16:creationId xmlns:a16="http://schemas.microsoft.com/office/drawing/2014/main" xmlns="" id="{00000000-0008-0000-0600-0000791E0000}"/>
            </a:ext>
          </a:extLst>
        </xdr:cNvPr>
        <xdr:cNvSpPr>
          <a:spLocks noChangeShapeType="1"/>
        </xdr:cNvSpPr>
      </xdr:nvSpPr>
      <xdr:spPr bwMode="auto">
        <a:xfrm>
          <a:off x="0" y="19050"/>
          <a:ext cx="4124325" cy="0"/>
        </a:xfrm>
        <a:prstGeom prst="line">
          <a:avLst/>
        </a:prstGeom>
        <a:noFill/>
        <a:ln w="9360" cap="rnd">
          <a:solidFill>
            <a:srgbClr val="C0C0C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41</xdr:col>
      <xdr:colOff>95250</xdr:colOff>
      <xdr:row>0</xdr:row>
      <xdr:rowOff>19050</xdr:rowOff>
    </xdr:from>
    <xdr:to>
      <xdr:col>41</xdr:col>
      <xdr:colOff>95250</xdr:colOff>
      <xdr:row>59</xdr:row>
      <xdr:rowOff>0</xdr:rowOff>
    </xdr:to>
    <xdr:sp macro="" textlink="">
      <xdr:nvSpPr>
        <xdr:cNvPr id="7802" name="Line 10">
          <a:extLst>
            <a:ext uri="{FF2B5EF4-FFF2-40B4-BE49-F238E27FC236}">
              <a16:creationId xmlns:a16="http://schemas.microsoft.com/office/drawing/2014/main" xmlns="" id="{00000000-0008-0000-0600-00007A1E0000}"/>
            </a:ext>
          </a:extLst>
        </xdr:cNvPr>
        <xdr:cNvSpPr>
          <a:spLocks noChangeShapeType="1"/>
        </xdr:cNvSpPr>
      </xdr:nvSpPr>
      <xdr:spPr bwMode="auto">
        <a:xfrm>
          <a:off x="4124325" y="19050"/>
          <a:ext cx="0" cy="6438900"/>
        </a:xfrm>
        <a:prstGeom prst="line">
          <a:avLst/>
        </a:prstGeom>
        <a:noFill/>
        <a:ln w="6480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59</xdr:row>
      <xdr:rowOff>0</xdr:rowOff>
    </xdr:from>
    <xdr:to>
      <xdr:col>42</xdr:col>
      <xdr:colOff>9525</xdr:colOff>
      <xdr:row>59</xdr:row>
      <xdr:rowOff>0</xdr:rowOff>
    </xdr:to>
    <xdr:sp macro="" textlink="">
      <xdr:nvSpPr>
        <xdr:cNvPr id="7803" name="Line 11">
          <a:extLst>
            <a:ext uri="{FF2B5EF4-FFF2-40B4-BE49-F238E27FC236}">
              <a16:creationId xmlns:a16="http://schemas.microsoft.com/office/drawing/2014/main" xmlns="" id="{00000000-0008-0000-0600-00007B1E0000}"/>
            </a:ext>
          </a:extLst>
        </xdr:cNvPr>
        <xdr:cNvSpPr>
          <a:spLocks noChangeShapeType="1"/>
        </xdr:cNvSpPr>
      </xdr:nvSpPr>
      <xdr:spPr bwMode="auto">
        <a:xfrm flipH="1">
          <a:off x="9525" y="6457950"/>
          <a:ext cx="4133850" cy="0"/>
        </a:xfrm>
        <a:prstGeom prst="line">
          <a:avLst/>
        </a:prstGeom>
        <a:noFill/>
        <a:ln w="9360" cap="rnd">
          <a:solidFill>
            <a:srgbClr val="C0C0C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31</xdr:row>
      <xdr:rowOff>66675</xdr:rowOff>
    </xdr:from>
    <xdr:to>
      <xdr:col>40</xdr:col>
      <xdr:colOff>85725</xdr:colOff>
      <xdr:row>39</xdr:row>
      <xdr:rowOff>28575</xdr:rowOff>
    </xdr:to>
    <xdr:pic>
      <xdr:nvPicPr>
        <xdr:cNvPr id="7804" name="logoceg">
          <a:extLst>
            <a:ext uri="{FF2B5EF4-FFF2-40B4-BE49-F238E27FC236}">
              <a16:creationId xmlns:a16="http://schemas.microsoft.com/office/drawing/2014/main" xmlns="" id="{00000000-0008-0000-0600-00007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467100"/>
          <a:ext cx="37909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95250</xdr:rowOff>
    </xdr:from>
    <xdr:to>
      <xdr:col>6</xdr:col>
      <xdr:colOff>19050</xdr:colOff>
      <xdr:row>8</xdr:row>
      <xdr:rowOff>28575</xdr:rowOff>
    </xdr:to>
    <xdr:pic>
      <xdr:nvPicPr>
        <xdr:cNvPr id="23793" name="OI">
          <a:extLst>
            <a:ext uri="{FF2B5EF4-FFF2-40B4-BE49-F238E27FC236}">
              <a16:creationId xmlns:a16="http://schemas.microsoft.com/office/drawing/2014/main" xmlns="" id="{00000000-0008-0000-0700-0000F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7650"/>
          <a:ext cx="75247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47625</xdr:rowOff>
    </xdr:from>
    <xdr:to>
      <xdr:col>2</xdr:col>
      <xdr:colOff>76200</xdr:colOff>
      <xdr:row>16</xdr:row>
      <xdr:rowOff>142875</xdr:rowOff>
    </xdr:to>
    <xdr:pic>
      <xdr:nvPicPr>
        <xdr:cNvPr id="23794" name="codbarra">
          <a:extLst>
            <a:ext uri="{FF2B5EF4-FFF2-40B4-BE49-F238E27FC236}">
              <a16:creationId xmlns:a16="http://schemas.microsoft.com/office/drawing/2014/main" xmlns="" id="{00000000-0008-0000-0700-0000F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81150"/>
          <a:ext cx="4000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11</xdr:row>
      <xdr:rowOff>19050</xdr:rowOff>
    </xdr:from>
    <xdr:to>
      <xdr:col>3</xdr:col>
      <xdr:colOff>9525</xdr:colOff>
      <xdr:row>12</xdr:row>
      <xdr:rowOff>9525</xdr:rowOff>
    </xdr:to>
    <xdr:sp macro="" textlink="">
      <xdr:nvSpPr>
        <xdr:cNvPr id="23795" name="Line 3">
          <a:extLst>
            <a:ext uri="{FF2B5EF4-FFF2-40B4-BE49-F238E27FC236}">
              <a16:creationId xmlns:a16="http://schemas.microsoft.com/office/drawing/2014/main" xmlns="" id="{00000000-0008-0000-0700-0000F35C0000}"/>
            </a:ext>
          </a:extLst>
        </xdr:cNvPr>
        <xdr:cNvSpPr>
          <a:spLocks noChangeShapeType="1"/>
        </xdr:cNvSpPr>
      </xdr:nvSpPr>
      <xdr:spPr bwMode="auto">
        <a:xfrm>
          <a:off x="466725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11</xdr:row>
      <xdr:rowOff>104775</xdr:rowOff>
    </xdr:from>
    <xdr:to>
      <xdr:col>3</xdr:col>
      <xdr:colOff>47625</xdr:colOff>
      <xdr:row>12</xdr:row>
      <xdr:rowOff>9525</xdr:rowOff>
    </xdr:to>
    <xdr:sp macro="" textlink="">
      <xdr:nvSpPr>
        <xdr:cNvPr id="23796" name="Line 4">
          <a:extLst>
            <a:ext uri="{FF2B5EF4-FFF2-40B4-BE49-F238E27FC236}">
              <a16:creationId xmlns:a16="http://schemas.microsoft.com/office/drawing/2014/main" xmlns="" id="{00000000-0008-0000-0700-0000F45C0000}"/>
            </a:ext>
          </a:extLst>
        </xdr:cNvPr>
        <xdr:cNvSpPr>
          <a:spLocks noChangeShapeType="1"/>
        </xdr:cNvSpPr>
      </xdr:nvSpPr>
      <xdr:spPr bwMode="auto">
        <a:xfrm>
          <a:off x="504825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11</xdr:row>
      <xdr:rowOff>19050</xdr:rowOff>
    </xdr:from>
    <xdr:to>
      <xdr:col>3</xdr:col>
      <xdr:colOff>123825</xdr:colOff>
      <xdr:row>12</xdr:row>
      <xdr:rowOff>9525</xdr:rowOff>
    </xdr:to>
    <xdr:sp macro="" textlink="">
      <xdr:nvSpPr>
        <xdr:cNvPr id="23797" name="Line 5">
          <a:extLst>
            <a:ext uri="{FF2B5EF4-FFF2-40B4-BE49-F238E27FC236}">
              <a16:creationId xmlns:a16="http://schemas.microsoft.com/office/drawing/2014/main" xmlns="" id="{00000000-0008-0000-0700-0000F55C0000}"/>
            </a:ext>
          </a:extLst>
        </xdr:cNvPr>
        <xdr:cNvSpPr>
          <a:spLocks noChangeShapeType="1"/>
        </xdr:cNvSpPr>
      </xdr:nvSpPr>
      <xdr:spPr bwMode="auto">
        <a:xfrm>
          <a:off x="581025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11</xdr:row>
      <xdr:rowOff>104775</xdr:rowOff>
    </xdr:from>
    <xdr:to>
      <xdr:col>3</xdr:col>
      <xdr:colOff>85725</xdr:colOff>
      <xdr:row>12</xdr:row>
      <xdr:rowOff>9525</xdr:rowOff>
    </xdr:to>
    <xdr:sp macro="" textlink="">
      <xdr:nvSpPr>
        <xdr:cNvPr id="23798" name="Line 6">
          <a:extLst>
            <a:ext uri="{FF2B5EF4-FFF2-40B4-BE49-F238E27FC236}">
              <a16:creationId xmlns:a16="http://schemas.microsoft.com/office/drawing/2014/main" xmlns="" id="{00000000-0008-0000-0700-0000F65C0000}"/>
            </a:ext>
          </a:extLst>
        </xdr:cNvPr>
        <xdr:cNvSpPr>
          <a:spLocks noChangeShapeType="1"/>
        </xdr:cNvSpPr>
      </xdr:nvSpPr>
      <xdr:spPr bwMode="auto">
        <a:xfrm>
          <a:off x="542925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11</xdr:row>
      <xdr:rowOff>104775</xdr:rowOff>
    </xdr:from>
    <xdr:to>
      <xdr:col>3</xdr:col>
      <xdr:colOff>161925</xdr:colOff>
      <xdr:row>12</xdr:row>
      <xdr:rowOff>9525</xdr:rowOff>
    </xdr:to>
    <xdr:sp macro="" textlink="">
      <xdr:nvSpPr>
        <xdr:cNvPr id="23799" name="Line 7">
          <a:extLst>
            <a:ext uri="{FF2B5EF4-FFF2-40B4-BE49-F238E27FC236}">
              <a16:creationId xmlns:a16="http://schemas.microsoft.com/office/drawing/2014/main" xmlns="" id="{00000000-0008-0000-0700-0000F75C0000}"/>
            </a:ext>
          </a:extLst>
        </xdr:cNvPr>
        <xdr:cNvSpPr>
          <a:spLocks noChangeShapeType="1"/>
        </xdr:cNvSpPr>
      </xdr:nvSpPr>
      <xdr:spPr bwMode="auto">
        <a:xfrm>
          <a:off x="619125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11</xdr:row>
      <xdr:rowOff>104775</xdr:rowOff>
    </xdr:from>
    <xdr:to>
      <xdr:col>4</xdr:col>
      <xdr:colOff>57150</xdr:colOff>
      <xdr:row>12</xdr:row>
      <xdr:rowOff>9525</xdr:rowOff>
    </xdr:to>
    <xdr:sp macro="" textlink="">
      <xdr:nvSpPr>
        <xdr:cNvPr id="23800" name="Line 8">
          <a:extLst>
            <a:ext uri="{FF2B5EF4-FFF2-40B4-BE49-F238E27FC236}">
              <a16:creationId xmlns:a16="http://schemas.microsoft.com/office/drawing/2014/main" xmlns="" id="{00000000-0008-0000-0700-0000F85C0000}"/>
            </a:ext>
          </a:extLst>
        </xdr:cNvPr>
        <xdr:cNvSpPr>
          <a:spLocks noChangeShapeType="1"/>
        </xdr:cNvSpPr>
      </xdr:nvSpPr>
      <xdr:spPr bwMode="auto">
        <a:xfrm>
          <a:off x="6858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11</xdr:row>
      <xdr:rowOff>104775</xdr:rowOff>
    </xdr:from>
    <xdr:to>
      <xdr:col>4</xdr:col>
      <xdr:colOff>95250</xdr:colOff>
      <xdr:row>12</xdr:row>
      <xdr:rowOff>9525</xdr:rowOff>
    </xdr:to>
    <xdr:sp macro="" textlink="">
      <xdr:nvSpPr>
        <xdr:cNvPr id="23801" name="Line 9">
          <a:extLst>
            <a:ext uri="{FF2B5EF4-FFF2-40B4-BE49-F238E27FC236}">
              <a16:creationId xmlns:a16="http://schemas.microsoft.com/office/drawing/2014/main" xmlns="" id="{00000000-0008-0000-0700-0000F95C0000}"/>
            </a:ext>
          </a:extLst>
        </xdr:cNvPr>
        <xdr:cNvSpPr>
          <a:spLocks noChangeShapeType="1"/>
        </xdr:cNvSpPr>
      </xdr:nvSpPr>
      <xdr:spPr bwMode="auto">
        <a:xfrm>
          <a:off x="7239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11</xdr:row>
      <xdr:rowOff>104775</xdr:rowOff>
    </xdr:from>
    <xdr:to>
      <xdr:col>4</xdr:col>
      <xdr:colOff>171450</xdr:colOff>
      <xdr:row>12</xdr:row>
      <xdr:rowOff>9525</xdr:rowOff>
    </xdr:to>
    <xdr:sp macro="" textlink="">
      <xdr:nvSpPr>
        <xdr:cNvPr id="23802" name="Line 10">
          <a:extLst>
            <a:ext uri="{FF2B5EF4-FFF2-40B4-BE49-F238E27FC236}">
              <a16:creationId xmlns:a16="http://schemas.microsoft.com/office/drawing/2014/main" xmlns="" id="{00000000-0008-0000-0700-0000FA5C0000}"/>
            </a:ext>
          </a:extLst>
        </xdr:cNvPr>
        <xdr:cNvSpPr>
          <a:spLocks noChangeShapeType="1"/>
        </xdr:cNvSpPr>
      </xdr:nvSpPr>
      <xdr:spPr bwMode="auto">
        <a:xfrm>
          <a:off x="8001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11</xdr:row>
      <xdr:rowOff>104775</xdr:rowOff>
    </xdr:from>
    <xdr:to>
      <xdr:col>5</xdr:col>
      <xdr:colOff>66675</xdr:colOff>
      <xdr:row>12</xdr:row>
      <xdr:rowOff>9525</xdr:rowOff>
    </xdr:to>
    <xdr:sp macro="" textlink="">
      <xdr:nvSpPr>
        <xdr:cNvPr id="23803" name="Line 11">
          <a:extLst>
            <a:ext uri="{FF2B5EF4-FFF2-40B4-BE49-F238E27FC236}">
              <a16:creationId xmlns:a16="http://schemas.microsoft.com/office/drawing/2014/main" xmlns="" id="{00000000-0008-0000-0700-0000FB5C0000}"/>
            </a:ext>
          </a:extLst>
        </xdr:cNvPr>
        <xdr:cNvSpPr>
          <a:spLocks noChangeShapeType="1"/>
        </xdr:cNvSpPr>
      </xdr:nvSpPr>
      <xdr:spPr bwMode="auto">
        <a:xfrm>
          <a:off x="8763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11</xdr:row>
      <xdr:rowOff>104775</xdr:rowOff>
    </xdr:from>
    <xdr:to>
      <xdr:col>5</xdr:col>
      <xdr:colOff>142875</xdr:colOff>
      <xdr:row>12</xdr:row>
      <xdr:rowOff>9525</xdr:rowOff>
    </xdr:to>
    <xdr:sp macro="" textlink="">
      <xdr:nvSpPr>
        <xdr:cNvPr id="23804" name="Line 12">
          <a:extLst>
            <a:ext uri="{FF2B5EF4-FFF2-40B4-BE49-F238E27FC236}">
              <a16:creationId xmlns:a16="http://schemas.microsoft.com/office/drawing/2014/main" xmlns="" id="{00000000-0008-0000-0700-0000FC5C0000}"/>
            </a:ext>
          </a:extLst>
        </xdr:cNvPr>
        <xdr:cNvSpPr>
          <a:spLocks noChangeShapeType="1"/>
        </xdr:cNvSpPr>
      </xdr:nvSpPr>
      <xdr:spPr bwMode="auto">
        <a:xfrm>
          <a:off x="9525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11</xdr:row>
      <xdr:rowOff>104775</xdr:rowOff>
    </xdr:from>
    <xdr:to>
      <xdr:col>6</xdr:col>
      <xdr:colOff>38100</xdr:colOff>
      <xdr:row>12</xdr:row>
      <xdr:rowOff>9525</xdr:rowOff>
    </xdr:to>
    <xdr:sp macro="" textlink="">
      <xdr:nvSpPr>
        <xdr:cNvPr id="23805" name="Line 13">
          <a:extLst>
            <a:ext uri="{FF2B5EF4-FFF2-40B4-BE49-F238E27FC236}">
              <a16:creationId xmlns:a16="http://schemas.microsoft.com/office/drawing/2014/main" xmlns="" id="{00000000-0008-0000-0700-0000FD5C0000}"/>
            </a:ext>
          </a:extLst>
        </xdr:cNvPr>
        <xdr:cNvSpPr>
          <a:spLocks noChangeShapeType="1"/>
        </xdr:cNvSpPr>
      </xdr:nvSpPr>
      <xdr:spPr bwMode="auto">
        <a:xfrm>
          <a:off x="10287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19050</xdr:rowOff>
    </xdr:from>
    <xdr:to>
      <xdr:col>4</xdr:col>
      <xdr:colOff>19050</xdr:colOff>
      <xdr:row>12</xdr:row>
      <xdr:rowOff>9525</xdr:rowOff>
    </xdr:to>
    <xdr:sp macro="" textlink="">
      <xdr:nvSpPr>
        <xdr:cNvPr id="23806" name="Line 14">
          <a:extLst>
            <a:ext uri="{FF2B5EF4-FFF2-40B4-BE49-F238E27FC236}">
              <a16:creationId xmlns:a16="http://schemas.microsoft.com/office/drawing/2014/main" xmlns="" id="{00000000-0008-0000-0700-0000FE5C0000}"/>
            </a:ext>
          </a:extLst>
        </xdr:cNvPr>
        <xdr:cNvSpPr>
          <a:spLocks noChangeShapeType="1"/>
        </xdr:cNvSpPr>
      </xdr:nvSpPr>
      <xdr:spPr bwMode="auto">
        <a:xfrm>
          <a:off x="64770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</xdr:row>
      <xdr:rowOff>19050</xdr:rowOff>
    </xdr:from>
    <xdr:to>
      <xdr:col>4</xdr:col>
      <xdr:colOff>133350</xdr:colOff>
      <xdr:row>12</xdr:row>
      <xdr:rowOff>9525</xdr:rowOff>
    </xdr:to>
    <xdr:sp macro="" textlink="">
      <xdr:nvSpPr>
        <xdr:cNvPr id="23807" name="Line 15">
          <a:extLst>
            <a:ext uri="{FF2B5EF4-FFF2-40B4-BE49-F238E27FC236}">
              <a16:creationId xmlns:a16="http://schemas.microsoft.com/office/drawing/2014/main" xmlns="" id="{00000000-0008-0000-0700-0000FF5C0000}"/>
            </a:ext>
          </a:extLst>
        </xdr:cNvPr>
        <xdr:cNvSpPr>
          <a:spLocks noChangeShapeType="1"/>
        </xdr:cNvSpPr>
      </xdr:nvSpPr>
      <xdr:spPr bwMode="auto">
        <a:xfrm>
          <a:off x="76200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11</xdr:row>
      <xdr:rowOff>19050</xdr:rowOff>
    </xdr:from>
    <xdr:to>
      <xdr:col>5</xdr:col>
      <xdr:colOff>28575</xdr:colOff>
      <xdr:row>12</xdr:row>
      <xdr:rowOff>9525</xdr:rowOff>
    </xdr:to>
    <xdr:sp macro="" textlink="">
      <xdr:nvSpPr>
        <xdr:cNvPr id="23808" name="Line 16">
          <a:extLst>
            <a:ext uri="{FF2B5EF4-FFF2-40B4-BE49-F238E27FC236}">
              <a16:creationId xmlns:a16="http://schemas.microsoft.com/office/drawing/2014/main" xmlns="" id="{00000000-0008-0000-0700-0000005D0000}"/>
            </a:ext>
          </a:extLst>
        </xdr:cNvPr>
        <xdr:cNvSpPr>
          <a:spLocks noChangeShapeType="1"/>
        </xdr:cNvSpPr>
      </xdr:nvSpPr>
      <xdr:spPr bwMode="auto">
        <a:xfrm>
          <a:off x="83820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11</xdr:row>
      <xdr:rowOff>19050</xdr:rowOff>
    </xdr:from>
    <xdr:to>
      <xdr:col>5</xdr:col>
      <xdr:colOff>104775</xdr:colOff>
      <xdr:row>12</xdr:row>
      <xdr:rowOff>9525</xdr:rowOff>
    </xdr:to>
    <xdr:sp macro="" textlink="">
      <xdr:nvSpPr>
        <xdr:cNvPr id="23809" name="Line 17">
          <a:extLst>
            <a:ext uri="{FF2B5EF4-FFF2-40B4-BE49-F238E27FC236}">
              <a16:creationId xmlns:a16="http://schemas.microsoft.com/office/drawing/2014/main" xmlns="" id="{00000000-0008-0000-0700-0000015D0000}"/>
            </a:ext>
          </a:extLst>
        </xdr:cNvPr>
        <xdr:cNvSpPr>
          <a:spLocks noChangeShapeType="1"/>
        </xdr:cNvSpPr>
      </xdr:nvSpPr>
      <xdr:spPr bwMode="auto">
        <a:xfrm>
          <a:off x="91440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19050</xdr:rowOff>
    </xdr:from>
    <xdr:to>
      <xdr:col>6</xdr:col>
      <xdr:colOff>0</xdr:colOff>
      <xdr:row>12</xdr:row>
      <xdr:rowOff>9525</xdr:rowOff>
    </xdr:to>
    <xdr:sp macro="" textlink="">
      <xdr:nvSpPr>
        <xdr:cNvPr id="23810" name="Line 18">
          <a:extLst>
            <a:ext uri="{FF2B5EF4-FFF2-40B4-BE49-F238E27FC236}">
              <a16:creationId xmlns:a16="http://schemas.microsoft.com/office/drawing/2014/main" xmlns="" id="{00000000-0008-0000-0700-0000025D0000}"/>
            </a:ext>
          </a:extLst>
        </xdr:cNvPr>
        <xdr:cNvSpPr>
          <a:spLocks noChangeShapeType="1"/>
        </xdr:cNvSpPr>
      </xdr:nvSpPr>
      <xdr:spPr bwMode="auto">
        <a:xfrm>
          <a:off x="99060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11</xdr:row>
      <xdr:rowOff>19050</xdr:rowOff>
    </xdr:from>
    <xdr:to>
      <xdr:col>6</xdr:col>
      <xdr:colOff>114300</xdr:colOff>
      <xdr:row>12</xdr:row>
      <xdr:rowOff>9525</xdr:rowOff>
    </xdr:to>
    <xdr:sp macro="" textlink="">
      <xdr:nvSpPr>
        <xdr:cNvPr id="23811" name="Line 19">
          <a:extLst>
            <a:ext uri="{FF2B5EF4-FFF2-40B4-BE49-F238E27FC236}">
              <a16:creationId xmlns:a16="http://schemas.microsoft.com/office/drawing/2014/main" xmlns="" id="{00000000-0008-0000-0700-0000035D0000}"/>
            </a:ext>
          </a:extLst>
        </xdr:cNvPr>
        <xdr:cNvSpPr>
          <a:spLocks noChangeShapeType="1"/>
        </xdr:cNvSpPr>
      </xdr:nvSpPr>
      <xdr:spPr bwMode="auto">
        <a:xfrm>
          <a:off x="110490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11</xdr:row>
      <xdr:rowOff>19050</xdr:rowOff>
    </xdr:from>
    <xdr:to>
      <xdr:col>6</xdr:col>
      <xdr:colOff>152400</xdr:colOff>
      <xdr:row>12</xdr:row>
      <xdr:rowOff>9525</xdr:rowOff>
    </xdr:to>
    <xdr:sp macro="" textlink="">
      <xdr:nvSpPr>
        <xdr:cNvPr id="23812" name="Line 20">
          <a:extLst>
            <a:ext uri="{FF2B5EF4-FFF2-40B4-BE49-F238E27FC236}">
              <a16:creationId xmlns:a16="http://schemas.microsoft.com/office/drawing/2014/main" xmlns="" id="{00000000-0008-0000-0700-0000045D0000}"/>
            </a:ext>
          </a:extLst>
        </xdr:cNvPr>
        <xdr:cNvSpPr>
          <a:spLocks noChangeShapeType="1"/>
        </xdr:cNvSpPr>
      </xdr:nvSpPr>
      <xdr:spPr bwMode="auto">
        <a:xfrm>
          <a:off x="1114425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11</xdr:row>
      <xdr:rowOff>19050</xdr:rowOff>
    </xdr:from>
    <xdr:to>
      <xdr:col>7</xdr:col>
      <xdr:colOff>123825</xdr:colOff>
      <xdr:row>12</xdr:row>
      <xdr:rowOff>9525</xdr:rowOff>
    </xdr:to>
    <xdr:sp macro="" textlink="">
      <xdr:nvSpPr>
        <xdr:cNvPr id="23813" name="Line 21">
          <a:extLst>
            <a:ext uri="{FF2B5EF4-FFF2-40B4-BE49-F238E27FC236}">
              <a16:creationId xmlns:a16="http://schemas.microsoft.com/office/drawing/2014/main" xmlns="" id="{00000000-0008-0000-0700-0000055D0000}"/>
            </a:ext>
          </a:extLst>
        </xdr:cNvPr>
        <xdr:cNvSpPr>
          <a:spLocks noChangeShapeType="1"/>
        </xdr:cNvSpPr>
      </xdr:nvSpPr>
      <xdr:spPr bwMode="auto">
        <a:xfrm>
          <a:off x="12382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11</xdr:row>
      <xdr:rowOff>19050</xdr:rowOff>
    </xdr:from>
    <xdr:to>
      <xdr:col>7</xdr:col>
      <xdr:colOff>161925</xdr:colOff>
      <xdr:row>12</xdr:row>
      <xdr:rowOff>9525</xdr:rowOff>
    </xdr:to>
    <xdr:sp macro="" textlink="">
      <xdr:nvSpPr>
        <xdr:cNvPr id="23814" name="Line 22">
          <a:extLst>
            <a:ext uri="{FF2B5EF4-FFF2-40B4-BE49-F238E27FC236}">
              <a16:creationId xmlns:a16="http://schemas.microsoft.com/office/drawing/2014/main" xmlns="" id="{00000000-0008-0000-0700-0000065D0000}"/>
            </a:ext>
          </a:extLst>
        </xdr:cNvPr>
        <xdr:cNvSpPr>
          <a:spLocks noChangeShapeType="1"/>
        </xdr:cNvSpPr>
      </xdr:nvSpPr>
      <xdr:spPr bwMode="auto">
        <a:xfrm>
          <a:off x="12763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11</xdr:row>
      <xdr:rowOff>19050</xdr:rowOff>
    </xdr:from>
    <xdr:to>
      <xdr:col>8</xdr:col>
      <xdr:colOff>19050</xdr:colOff>
      <xdr:row>12</xdr:row>
      <xdr:rowOff>9525</xdr:rowOff>
    </xdr:to>
    <xdr:sp macro="" textlink="">
      <xdr:nvSpPr>
        <xdr:cNvPr id="23815" name="Line 23">
          <a:extLst>
            <a:ext uri="{FF2B5EF4-FFF2-40B4-BE49-F238E27FC236}">
              <a16:creationId xmlns:a16="http://schemas.microsoft.com/office/drawing/2014/main" xmlns="" id="{00000000-0008-0000-0700-0000075D0000}"/>
            </a:ext>
          </a:extLst>
        </xdr:cNvPr>
        <xdr:cNvSpPr>
          <a:spLocks noChangeShapeType="1"/>
        </xdr:cNvSpPr>
      </xdr:nvSpPr>
      <xdr:spPr bwMode="auto">
        <a:xfrm>
          <a:off x="13144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171450</xdr:colOff>
      <xdr:row>11</xdr:row>
      <xdr:rowOff>19050</xdr:rowOff>
    </xdr:from>
    <xdr:to>
      <xdr:col>8</xdr:col>
      <xdr:colOff>171450</xdr:colOff>
      <xdr:row>12</xdr:row>
      <xdr:rowOff>9525</xdr:rowOff>
    </xdr:to>
    <xdr:sp macro="" textlink="">
      <xdr:nvSpPr>
        <xdr:cNvPr id="23816" name="Line 24">
          <a:extLst>
            <a:ext uri="{FF2B5EF4-FFF2-40B4-BE49-F238E27FC236}">
              <a16:creationId xmlns:a16="http://schemas.microsoft.com/office/drawing/2014/main" xmlns="" id="{00000000-0008-0000-0700-0000085D0000}"/>
            </a:ext>
          </a:extLst>
        </xdr:cNvPr>
        <xdr:cNvSpPr>
          <a:spLocks noChangeShapeType="1"/>
        </xdr:cNvSpPr>
      </xdr:nvSpPr>
      <xdr:spPr bwMode="auto">
        <a:xfrm>
          <a:off x="14668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11</xdr:row>
      <xdr:rowOff>104775</xdr:rowOff>
    </xdr:from>
    <xdr:to>
      <xdr:col>6</xdr:col>
      <xdr:colOff>76200</xdr:colOff>
      <xdr:row>12</xdr:row>
      <xdr:rowOff>9525</xdr:rowOff>
    </xdr:to>
    <xdr:sp macro="" textlink="">
      <xdr:nvSpPr>
        <xdr:cNvPr id="23817" name="Line 25">
          <a:extLst>
            <a:ext uri="{FF2B5EF4-FFF2-40B4-BE49-F238E27FC236}">
              <a16:creationId xmlns:a16="http://schemas.microsoft.com/office/drawing/2014/main" xmlns="" id="{00000000-0008-0000-0700-0000095D0000}"/>
            </a:ext>
          </a:extLst>
        </xdr:cNvPr>
        <xdr:cNvSpPr>
          <a:spLocks noChangeShapeType="1"/>
        </xdr:cNvSpPr>
      </xdr:nvSpPr>
      <xdr:spPr bwMode="auto">
        <a:xfrm>
          <a:off x="106680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11</xdr:row>
      <xdr:rowOff>104775</xdr:rowOff>
    </xdr:from>
    <xdr:to>
      <xdr:col>7</xdr:col>
      <xdr:colOff>9525</xdr:colOff>
      <xdr:row>12</xdr:row>
      <xdr:rowOff>9525</xdr:rowOff>
    </xdr:to>
    <xdr:sp macro="" textlink="">
      <xdr:nvSpPr>
        <xdr:cNvPr id="23818" name="Line 26">
          <a:extLst>
            <a:ext uri="{FF2B5EF4-FFF2-40B4-BE49-F238E27FC236}">
              <a16:creationId xmlns:a16="http://schemas.microsoft.com/office/drawing/2014/main" xmlns="" id="{00000000-0008-0000-0700-00000A5D0000}"/>
            </a:ext>
          </a:extLst>
        </xdr:cNvPr>
        <xdr:cNvSpPr>
          <a:spLocks noChangeShapeType="1"/>
        </xdr:cNvSpPr>
      </xdr:nvSpPr>
      <xdr:spPr bwMode="auto">
        <a:xfrm>
          <a:off x="11239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104775</xdr:rowOff>
    </xdr:from>
    <xdr:to>
      <xdr:col>7</xdr:col>
      <xdr:colOff>47625</xdr:colOff>
      <xdr:row>12</xdr:row>
      <xdr:rowOff>9525</xdr:rowOff>
    </xdr:to>
    <xdr:sp macro="" textlink="">
      <xdr:nvSpPr>
        <xdr:cNvPr id="23819" name="Line 27">
          <a:extLst>
            <a:ext uri="{FF2B5EF4-FFF2-40B4-BE49-F238E27FC236}">
              <a16:creationId xmlns:a16="http://schemas.microsoft.com/office/drawing/2014/main" xmlns="" id="{00000000-0008-0000-0700-00000B5D0000}"/>
            </a:ext>
          </a:extLst>
        </xdr:cNvPr>
        <xdr:cNvSpPr>
          <a:spLocks noChangeShapeType="1"/>
        </xdr:cNvSpPr>
      </xdr:nvSpPr>
      <xdr:spPr bwMode="auto">
        <a:xfrm>
          <a:off x="11620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11</xdr:row>
      <xdr:rowOff>104775</xdr:rowOff>
    </xdr:from>
    <xdr:to>
      <xdr:col>7</xdr:col>
      <xdr:colOff>85725</xdr:colOff>
      <xdr:row>12</xdr:row>
      <xdr:rowOff>9525</xdr:rowOff>
    </xdr:to>
    <xdr:sp macro="" textlink="">
      <xdr:nvSpPr>
        <xdr:cNvPr id="23820" name="Line 28">
          <a:extLst>
            <a:ext uri="{FF2B5EF4-FFF2-40B4-BE49-F238E27FC236}">
              <a16:creationId xmlns:a16="http://schemas.microsoft.com/office/drawing/2014/main" xmlns="" id="{00000000-0008-0000-0700-00000C5D0000}"/>
            </a:ext>
          </a:extLst>
        </xdr:cNvPr>
        <xdr:cNvSpPr>
          <a:spLocks noChangeShapeType="1"/>
        </xdr:cNvSpPr>
      </xdr:nvSpPr>
      <xdr:spPr bwMode="auto">
        <a:xfrm>
          <a:off x="12001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11</xdr:row>
      <xdr:rowOff>104775</xdr:rowOff>
    </xdr:from>
    <xdr:to>
      <xdr:col>8</xdr:col>
      <xdr:colOff>57150</xdr:colOff>
      <xdr:row>12</xdr:row>
      <xdr:rowOff>9525</xdr:rowOff>
    </xdr:to>
    <xdr:sp macro="" textlink="">
      <xdr:nvSpPr>
        <xdr:cNvPr id="23821" name="Line 29">
          <a:extLst>
            <a:ext uri="{FF2B5EF4-FFF2-40B4-BE49-F238E27FC236}">
              <a16:creationId xmlns:a16="http://schemas.microsoft.com/office/drawing/2014/main" xmlns="" id="{00000000-0008-0000-0700-00000D5D0000}"/>
            </a:ext>
          </a:extLst>
        </xdr:cNvPr>
        <xdr:cNvSpPr>
          <a:spLocks noChangeShapeType="1"/>
        </xdr:cNvSpPr>
      </xdr:nvSpPr>
      <xdr:spPr bwMode="auto">
        <a:xfrm>
          <a:off x="13525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11</xdr:row>
      <xdr:rowOff>104775</xdr:rowOff>
    </xdr:from>
    <xdr:to>
      <xdr:col>8</xdr:col>
      <xdr:colOff>95250</xdr:colOff>
      <xdr:row>12</xdr:row>
      <xdr:rowOff>9525</xdr:rowOff>
    </xdr:to>
    <xdr:sp macro="" textlink="">
      <xdr:nvSpPr>
        <xdr:cNvPr id="23822" name="Line 30">
          <a:extLst>
            <a:ext uri="{FF2B5EF4-FFF2-40B4-BE49-F238E27FC236}">
              <a16:creationId xmlns:a16="http://schemas.microsoft.com/office/drawing/2014/main" xmlns="" id="{00000000-0008-0000-0700-00000E5D0000}"/>
            </a:ext>
          </a:extLst>
        </xdr:cNvPr>
        <xdr:cNvSpPr>
          <a:spLocks noChangeShapeType="1"/>
        </xdr:cNvSpPr>
      </xdr:nvSpPr>
      <xdr:spPr bwMode="auto">
        <a:xfrm>
          <a:off x="13906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11</xdr:row>
      <xdr:rowOff>104775</xdr:rowOff>
    </xdr:from>
    <xdr:to>
      <xdr:col>8</xdr:col>
      <xdr:colOff>133350</xdr:colOff>
      <xdr:row>12</xdr:row>
      <xdr:rowOff>9525</xdr:rowOff>
    </xdr:to>
    <xdr:sp macro="" textlink="">
      <xdr:nvSpPr>
        <xdr:cNvPr id="23823" name="Line 31">
          <a:extLst>
            <a:ext uri="{FF2B5EF4-FFF2-40B4-BE49-F238E27FC236}">
              <a16:creationId xmlns:a16="http://schemas.microsoft.com/office/drawing/2014/main" xmlns="" id="{00000000-0008-0000-0700-00000F5D0000}"/>
            </a:ext>
          </a:extLst>
        </xdr:cNvPr>
        <xdr:cNvSpPr>
          <a:spLocks noChangeShapeType="1"/>
        </xdr:cNvSpPr>
      </xdr:nvSpPr>
      <xdr:spPr bwMode="auto">
        <a:xfrm>
          <a:off x="14287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11</xdr:row>
      <xdr:rowOff>104775</xdr:rowOff>
    </xdr:from>
    <xdr:to>
      <xdr:col>11</xdr:col>
      <xdr:colOff>85725</xdr:colOff>
      <xdr:row>12</xdr:row>
      <xdr:rowOff>9525</xdr:rowOff>
    </xdr:to>
    <xdr:sp macro="" textlink="">
      <xdr:nvSpPr>
        <xdr:cNvPr id="23824" name="Line 32">
          <a:extLst>
            <a:ext uri="{FF2B5EF4-FFF2-40B4-BE49-F238E27FC236}">
              <a16:creationId xmlns:a16="http://schemas.microsoft.com/office/drawing/2014/main" xmlns="" id="{00000000-0008-0000-0700-0000105D0000}"/>
            </a:ext>
          </a:extLst>
        </xdr:cNvPr>
        <xdr:cNvSpPr>
          <a:spLocks noChangeShapeType="1"/>
        </xdr:cNvSpPr>
      </xdr:nvSpPr>
      <xdr:spPr bwMode="auto">
        <a:xfrm>
          <a:off x="19240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11</xdr:row>
      <xdr:rowOff>104775</xdr:rowOff>
    </xdr:from>
    <xdr:to>
      <xdr:col>11</xdr:col>
      <xdr:colOff>123825</xdr:colOff>
      <xdr:row>12</xdr:row>
      <xdr:rowOff>9525</xdr:rowOff>
    </xdr:to>
    <xdr:sp macro="" textlink="">
      <xdr:nvSpPr>
        <xdr:cNvPr id="23825" name="Line 33">
          <a:extLst>
            <a:ext uri="{FF2B5EF4-FFF2-40B4-BE49-F238E27FC236}">
              <a16:creationId xmlns:a16="http://schemas.microsoft.com/office/drawing/2014/main" xmlns="" id="{00000000-0008-0000-0700-0000115D0000}"/>
            </a:ext>
          </a:extLst>
        </xdr:cNvPr>
        <xdr:cNvSpPr>
          <a:spLocks noChangeShapeType="1"/>
        </xdr:cNvSpPr>
      </xdr:nvSpPr>
      <xdr:spPr bwMode="auto">
        <a:xfrm>
          <a:off x="19621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11</xdr:row>
      <xdr:rowOff>104775</xdr:rowOff>
    </xdr:from>
    <xdr:to>
      <xdr:col>12</xdr:col>
      <xdr:colOff>57150</xdr:colOff>
      <xdr:row>12</xdr:row>
      <xdr:rowOff>9525</xdr:rowOff>
    </xdr:to>
    <xdr:sp macro="" textlink="">
      <xdr:nvSpPr>
        <xdr:cNvPr id="23826" name="Line 34">
          <a:extLst>
            <a:ext uri="{FF2B5EF4-FFF2-40B4-BE49-F238E27FC236}">
              <a16:creationId xmlns:a16="http://schemas.microsoft.com/office/drawing/2014/main" xmlns="" id="{00000000-0008-0000-0700-0000125D0000}"/>
            </a:ext>
          </a:extLst>
        </xdr:cNvPr>
        <xdr:cNvSpPr>
          <a:spLocks noChangeShapeType="1"/>
        </xdr:cNvSpPr>
      </xdr:nvSpPr>
      <xdr:spPr bwMode="auto">
        <a:xfrm>
          <a:off x="20764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104775</xdr:rowOff>
    </xdr:from>
    <xdr:to>
      <xdr:col>9</xdr:col>
      <xdr:colOff>142875</xdr:colOff>
      <xdr:row>12</xdr:row>
      <xdr:rowOff>9525</xdr:rowOff>
    </xdr:to>
    <xdr:sp macro="" textlink="">
      <xdr:nvSpPr>
        <xdr:cNvPr id="23827" name="Line 35">
          <a:extLst>
            <a:ext uri="{FF2B5EF4-FFF2-40B4-BE49-F238E27FC236}">
              <a16:creationId xmlns:a16="http://schemas.microsoft.com/office/drawing/2014/main" xmlns="" id="{00000000-0008-0000-0700-0000135D0000}"/>
            </a:ext>
          </a:extLst>
        </xdr:cNvPr>
        <xdr:cNvSpPr>
          <a:spLocks noChangeShapeType="1"/>
        </xdr:cNvSpPr>
      </xdr:nvSpPr>
      <xdr:spPr bwMode="auto">
        <a:xfrm>
          <a:off x="16192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11</xdr:row>
      <xdr:rowOff>104775</xdr:rowOff>
    </xdr:from>
    <xdr:to>
      <xdr:col>9</xdr:col>
      <xdr:colOff>66675</xdr:colOff>
      <xdr:row>12</xdr:row>
      <xdr:rowOff>9525</xdr:rowOff>
    </xdr:to>
    <xdr:sp macro="" textlink="">
      <xdr:nvSpPr>
        <xdr:cNvPr id="23828" name="Line 36">
          <a:extLst>
            <a:ext uri="{FF2B5EF4-FFF2-40B4-BE49-F238E27FC236}">
              <a16:creationId xmlns:a16="http://schemas.microsoft.com/office/drawing/2014/main" xmlns="" id="{00000000-0008-0000-0700-0000145D0000}"/>
            </a:ext>
          </a:extLst>
        </xdr:cNvPr>
        <xdr:cNvSpPr>
          <a:spLocks noChangeShapeType="1"/>
        </xdr:cNvSpPr>
      </xdr:nvSpPr>
      <xdr:spPr bwMode="auto">
        <a:xfrm>
          <a:off x="15430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104775</xdr:colOff>
      <xdr:row>11</xdr:row>
      <xdr:rowOff>104775</xdr:rowOff>
    </xdr:from>
    <xdr:to>
      <xdr:col>9</xdr:col>
      <xdr:colOff>104775</xdr:colOff>
      <xdr:row>12</xdr:row>
      <xdr:rowOff>9525</xdr:rowOff>
    </xdr:to>
    <xdr:sp macro="" textlink="">
      <xdr:nvSpPr>
        <xdr:cNvPr id="23829" name="Line 37">
          <a:extLst>
            <a:ext uri="{FF2B5EF4-FFF2-40B4-BE49-F238E27FC236}">
              <a16:creationId xmlns:a16="http://schemas.microsoft.com/office/drawing/2014/main" xmlns="" id="{00000000-0008-0000-0700-0000155D0000}"/>
            </a:ext>
          </a:extLst>
        </xdr:cNvPr>
        <xdr:cNvSpPr>
          <a:spLocks noChangeShapeType="1"/>
        </xdr:cNvSpPr>
      </xdr:nvSpPr>
      <xdr:spPr bwMode="auto">
        <a:xfrm>
          <a:off x="15811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11</xdr:row>
      <xdr:rowOff>104775</xdr:rowOff>
    </xdr:from>
    <xdr:to>
      <xdr:col>10</xdr:col>
      <xdr:colOff>38100</xdr:colOff>
      <xdr:row>12</xdr:row>
      <xdr:rowOff>9525</xdr:rowOff>
    </xdr:to>
    <xdr:sp macro="" textlink="">
      <xdr:nvSpPr>
        <xdr:cNvPr id="23830" name="Line 38">
          <a:extLst>
            <a:ext uri="{FF2B5EF4-FFF2-40B4-BE49-F238E27FC236}">
              <a16:creationId xmlns:a16="http://schemas.microsoft.com/office/drawing/2014/main" xmlns="" id="{00000000-0008-0000-0700-0000165D0000}"/>
            </a:ext>
          </a:extLst>
        </xdr:cNvPr>
        <xdr:cNvSpPr>
          <a:spLocks noChangeShapeType="1"/>
        </xdr:cNvSpPr>
      </xdr:nvSpPr>
      <xdr:spPr bwMode="auto">
        <a:xfrm>
          <a:off x="16954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11</xdr:row>
      <xdr:rowOff>104775</xdr:rowOff>
    </xdr:from>
    <xdr:to>
      <xdr:col>10</xdr:col>
      <xdr:colOff>76200</xdr:colOff>
      <xdr:row>12</xdr:row>
      <xdr:rowOff>9525</xdr:rowOff>
    </xdr:to>
    <xdr:sp macro="" textlink="">
      <xdr:nvSpPr>
        <xdr:cNvPr id="23831" name="Line 39">
          <a:extLst>
            <a:ext uri="{FF2B5EF4-FFF2-40B4-BE49-F238E27FC236}">
              <a16:creationId xmlns:a16="http://schemas.microsoft.com/office/drawing/2014/main" xmlns="" id="{00000000-0008-0000-0700-0000175D0000}"/>
            </a:ext>
          </a:extLst>
        </xdr:cNvPr>
        <xdr:cNvSpPr>
          <a:spLocks noChangeShapeType="1"/>
        </xdr:cNvSpPr>
      </xdr:nvSpPr>
      <xdr:spPr bwMode="auto">
        <a:xfrm>
          <a:off x="17335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11</xdr:row>
      <xdr:rowOff>104775</xdr:rowOff>
    </xdr:from>
    <xdr:to>
      <xdr:col>10</xdr:col>
      <xdr:colOff>114300</xdr:colOff>
      <xdr:row>12</xdr:row>
      <xdr:rowOff>9525</xdr:rowOff>
    </xdr:to>
    <xdr:sp macro="" textlink="">
      <xdr:nvSpPr>
        <xdr:cNvPr id="23832" name="Line 40">
          <a:extLst>
            <a:ext uri="{FF2B5EF4-FFF2-40B4-BE49-F238E27FC236}">
              <a16:creationId xmlns:a16="http://schemas.microsoft.com/office/drawing/2014/main" xmlns="" id="{00000000-0008-0000-0700-0000185D0000}"/>
            </a:ext>
          </a:extLst>
        </xdr:cNvPr>
        <xdr:cNvSpPr>
          <a:spLocks noChangeShapeType="1"/>
        </xdr:cNvSpPr>
      </xdr:nvSpPr>
      <xdr:spPr bwMode="auto">
        <a:xfrm>
          <a:off x="17716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11</xdr:row>
      <xdr:rowOff>104775</xdr:rowOff>
    </xdr:from>
    <xdr:to>
      <xdr:col>11</xdr:col>
      <xdr:colOff>9525</xdr:colOff>
      <xdr:row>12</xdr:row>
      <xdr:rowOff>9525</xdr:rowOff>
    </xdr:to>
    <xdr:sp macro="" textlink="">
      <xdr:nvSpPr>
        <xdr:cNvPr id="23833" name="Line 41">
          <a:extLst>
            <a:ext uri="{FF2B5EF4-FFF2-40B4-BE49-F238E27FC236}">
              <a16:creationId xmlns:a16="http://schemas.microsoft.com/office/drawing/2014/main" xmlns="" id="{00000000-0008-0000-0700-0000195D0000}"/>
            </a:ext>
          </a:extLst>
        </xdr:cNvPr>
        <xdr:cNvSpPr>
          <a:spLocks noChangeShapeType="1"/>
        </xdr:cNvSpPr>
      </xdr:nvSpPr>
      <xdr:spPr bwMode="auto">
        <a:xfrm>
          <a:off x="18478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11</xdr:row>
      <xdr:rowOff>104775</xdr:rowOff>
    </xdr:from>
    <xdr:to>
      <xdr:col>11</xdr:col>
      <xdr:colOff>47625</xdr:colOff>
      <xdr:row>12</xdr:row>
      <xdr:rowOff>9525</xdr:rowOff>
    </xdr:to>
    <xdr:sp macro="" textlink="">
      <xdr:nvSpPr>
        <xdr:cNvPr id="23834" name="Line 42">
          <a:extLst>
            <a:ext uri="{FF2B5EF4-FFF2-40B4-BE49-F238E27FC236}">
              <a16:creationId xmlns:a16="http://schemas.microsoft.com/office/drawing/2014/main" xmlns="" id="{00000000-0008-0000-0700-00001A5D0000}"/>
            </a:ext>
          </a:extLst>
        </xdr:cNvPr>
        <xdr:cNvSpPr>
          <a:spLocks noChangeShapeType="1"/>
        </xdr:cNvSpPr>
      </xdr:nvSpPr>
      <xdr:spPr bwMode="auto">
        <a:xfrm>
          <a:off x="18859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133350</xdr:colOff>
      <xdr:row>11</xdr:row>
      <xdr:rowOff>104775</xdr:rowOff>
    </xdr:from>
    <xdr:to>
      <xdr:col>12</xdr:col>
      <xdr:colOff>133350</xdr:colOff>
      <xdr:row>12</xdr:row>
      <xdr:rowOff>9525</xdr:rowOff>
    </xdr:to>
    <xdr:sp macro="" textlink="">
      <xdr:nvSpPr>
        <xdr:cNvPr id="23835" name="Line 43">
          <a:extLst>
            <a:ext uri="{FF2B5EF4-FFF2-40B4-BE49-F238E27FC236}">
              <a16:creationId xmlns:a16="http://schemas.microsoft.com/office/drawing/2014/main" xmlns="" id="{00000000-0008-0000-0700-00001B5D0000}"/>
            </a:ext>
          </a:extLst>
        </xdr:cNvPr>
        <xdr:cNvSpPr>
          <a:spLocks noChangeShapeType="1"/>
        </xdr:cNvSpPr>
      </xdr:nvSpPr>
      <xdr:spPr bwMode="auto">
        <a:xfrm>
          <a:off x="21526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171450</xdr:colOff>
      <xdr:row>11</xdr:row>
      <xdr:rowOff>104775</xdr:rowOff>
    </xdr:from>
    <xdr:to>
      <xdr:col>12</xdr:col>
      <xdr:colOff>171450</xdr:colOff>
      <xdr:row>12</xdr:row>
      <xdr:rowOff>9525</xdr:rowOff>
    </xdr:to>
    <xdr:sp macro="" textlink="">
      <xdr:nvSpPr>
        <xdr:cNvPr id="23836" name="Line 44">
          <a:extLst>
            <a:ext uri="{FF2B5EF4-FFF2-40B4-BE49-F238E27FC236}">
              <a16:creationId xmlns:a16="http://schemas.microsoft.com/office/drawing/2014/main" xmlns="" id="{00000000-0008-0000-0700-00001C5D0000}"/>
            </a:ext>
          </a:extLst>
        </xdr:cNvPr>
        <xdr:cNvSpPr>
          <a:spLocks noChangeShapeType="1"/>
        </xdr:cNvSpPr>
      </xdr:nvSpPr>
      <xdr:spPr bwMode="auto">
        <a:xfrm>
          <a:off x="2190750" y="147637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11</xdr:row>
      <xdr:rowOff>19050</xdr:rowOff>
    </xdr:from>
    <xdr:to>
      <xdr:col>9</xdr:col>
      <xdr:colOff>28575</xdr:colOff>
      <xdr:row>12</xdr:row>
      <xdr:rowOff>9525</xdr:rowOff>
    </xdr:to>
    <xdr:sp macro="" textlink="">
      <xdr:nvSpPr>
        <xdr:cNvPr id="23837" name="Line 45">
          <a:extLst>
            <a:ext uri="{FF2B5EF4-FFF2-40B4-BE49-F238E27FC236}">
              <a16:creationId xmlns:a16="http://schemas.microsoft.com/office/drawing/2014/main" xmlns="" id="{00000000-0008-0000-0700-00001D5D0000}"/>
            </a:ext>
          </a:extLst>
        </xdr:cNvPr>
        <xdr:cNvSpPr>
          <a:spLocks noChangeShapeType="1"/>
        </xdr:cNvSpPr>
      </xdr:nvSpPr>
      <xdr:spPr bwMode="auto">
        <a:xfrm>
          <a:off x="15049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19050</xdr:rowOff>
    </xdr:from>
    <xdr:to>
      <xdr:col>10</xdr:col>
      <xdr:colOff>0</xdr:colOff>
      <xdr:row>12</xdr:row>
      <xdr:rowOff>9525</xdr:rowOff>
    </xdr:to>
    <xdr:sp macro="" textlink="">
      <xdr:nvSpPr>
        <xdr:cNvPr id="23838" name="Line 46">
          <a:extLst>
            <a:ext uri="{FF2B5EF4-FFF2-40B4-BE49-F238E27FC236}">
              <a16:creationId xmlns:a16="http://schemas.microsoft.com/office/drawing/2014/main" xmlns="" id="{00000000-0008-0000-0700-00001E5D0000}"/>
            </a:ext>
          </a:extLst>
        </xdr:cNvPr>
        <xdr:cNvSpPr>
          <a:spLocks noChangeShapeType="1"/>
        </xdr:cNvSpPr>
      </xdr:nvSpPr>
      <xdr:spPr bwMode="auto">
        <a:xfrm>
          <a:off x="16573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11</xdr:row>
      <xdr:rowOff>19050</xdr:rowOff>
    </xdr:from>
    <xdr:to>
      <xdr:col>10</xdr:col>
      <xdr:colOff>152400</xdr:colOff>
      <xdr:row>12</xdr:row>
      <xdr:rowOff>9525</xdr:rowOff>
    </xdr:to>
    <xdr:sp macro="" textlink="">
      <xdr:nvSpPr>
        <xdr:cNvPr id="23839" name="Line 47">
          <a:extLst>
            <a:ext uri="{FF2B5EF4-FFF2-40B4-BE49-F238E27FC236}">
              <a16:creationId xmlns:a16="http://schemas.microsoft.com/office/drawing/2014/main" xmlns="" id="{00000000-0008-0000-0700-00001F5D0000}"/>
            </a:ext>
          </a:extLst>
        </xdr:cNvPr>
        <xdr:cNvSpPr>
          <a:spLocks noChangeShapeType="1"/>
        </xdr:cNvSpPr>
      </xdr:nvSpPr>
      <xdr:spPr bwMode="auto">
        <a:xfrm>
          <a:off x="18097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161925</xdr:colOff>
      <xdr:row>11</xdr:row>
      <xdr:rowOff>19050</xdr:rowOff>
    </xdr:from>
    <xdr:to>
      <xdr:col>11</xdr:col>
      <xdr:colOff>161925</xdr:colOff>
      <xdr:row>12</xdr:row>
      <xdr:rowOff>9525</xdr:rowOff>
    </xdr:to>
    <xdr:sp macro="" textlink="">
      <xdr:nvSpPr>
        <xdr:cNvPr id="23840" name="Line 48">
          <a:extLst>
            <a:ext uri="{FF2B5EF4-FFF2-40B4-BE49-F238E27FC236}">
              <a16:creationId xmlns:a16="http://schemas.microsoft.com/office/drawing/2014/main" xmlns="" id="{00000000-0008-0000-0700-0000205D0000}"/>
            </a:ext>
          </a:extLst>
        </xdr:cNvPr>
        <xdr:cNvSpPr>
          <a:spLocks noChangeShapeType="1"/>
        </xdr:cNvSpPr>
      </xdr:nvSpPr>
      <xdr:spPr bwMode="auto">
        <a:xfrm>
          <a:off x="20002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11</xdr:row>
      <xdr:rowOff>19050</xdr:rowOff>
    </xdr:from>
    <xdr:to>
      <xdr:col>12</xdr:col>
      <xdr:colOff>19050</xdr:colOff>
      <xdr:row>12</xdr:row>
      <xdr:rowOff>9525</xdr:rowOff>
    </xdr:to>
    <xdr:sp macro="" textlink="">
      <xdr:nvSpPr>
        <xdr:cNvPr id="23841" name="Line 49">
          <a:extLst>
            <a:ext uri="{FF2B5EF4-FFF2-40B4-BE49-F238E27FC236}">
              <a16:creationId xmlns:a16="http://schemas.microsoft.com/office/drawing/2014/main" xmlns="" id="{00000000-0008-0000-0700-0000215D0000}"/>
            </a:ext>
          </a:extLst>
        </xdr:cNvPr>
        <xdr:cNvSpPr>
          <a:spLocks noChangeShapeType="1"/>
        </xdr:cNvSpPr>
      </xdr:nvSpPr>
      <xdr:spPr bwMode="auto">
        <a:xfrm>
          <a:off x="20383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11</xdr:row>
      <xdr:rowOff>19050</xdr:rowOff>
    </xdr:from>
    <xdr:to>
      <xdr:col>12</xdr:col>
      <xdr:colOff>95250</xdr:colOff>
      <xdr:row>12</xdr:row>
      <xdr:rowOff>9525</xdr:rowOff>
    </xdr:to>
    <xdr:sp macro="" textlink="">
      <xdr:nvSpPr>
        <xdr:cNvPr id="23842" name="Line 50">
          <a:extLst>
            <a:ext uri="{FF2B5EF4-FFF2-40B4-BE49-F238E27FC236}">
              <a16:creationId xmlns:a16="http://schemas.microsoft.com/office/drawing/2014/main" xmlns="" id="{00000000-0008-0000-0700-0000225D0000}"/>
            </a:ext>
          </a:extLst>
        </xdr:cNvPr>
        <xdr:cNvSpPr>
          <a:spLocks noChangeShapeType="1"/>
        </xdr:cNvSpPr>
      </xdr:nvSpPr>
      <xdr:spPr bwMode="auto">
        <a:xfrm>
          <a:off x="2114550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11</xdr:row>
      <xdr:rowOff>19050</xdr:rowOff>
    </xdr:from>
    <xdr:to>
      <xdr:col>13</xdr:col>
      <xdr:colOff>38100</xdr:colOff>
      <xdr:row>12</xdr:row>
      <xdr:rowOff>9525</xdr:rowOff>
    </xdr:to>
    <xdr:sp macro="" textlink="">
      <xdr:nvSpPr>
        <xdr:cNvPr id="23843" name="Line 51">
          <a:extLst>
            <a:ext uri="{FF2B5EF4-FFF2-40B4-BE49-F238E27FC236}">
              <a16:creationId xmlns:a16="http://schemas.microsoft.com/office/drawing/2014/main" xmlns="" id="{00000000-0008-0000-0700-0000235D0000}"/>
            </a:ext>
          </a:extLst>
        </xdr:cNvPr>
        <xdr:cNvSpPr>
          <a:spLocks noChangeShapeType="1"/>
        </xdr:cNvSpPr>
      </xdr:nvSpPr>
      <xdr:spPr bwMode="auto">
        <a:xfrm>
          <a:off x="2238375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11</xdr:row>
      <xdr:rowOff>19050</xdr:rowOff>
    </xdr:from>
    <xdr:to>
      <xdr:col>13</xdr:col>
      <xdr:colOff>76200</xdr:colOff>
      <xdr:row>12</xdr:row>
      <xdr:rowOff>9525</xdr:rowOff>
    </xdr:to>
    <xdr:sp macro="" textlink="">
      <xdr:nvSpPr>
        <xdr:cNvPr id="23844" name="Line 52">
          <a:extLst>
            <a:ext uri="{FF2B5EF4-FFF2-40B4-BE49-F238E27FC236}">
              <a16:creationId xmlns:a16="http://schemas.microsoft.com/office/drawing/2014/main" xmlns="" id="{00000000-0008-0000-0700-0000245D0000}"/>
            </a:ext>
          </a:extLst>
        </xdr:cNvPr>
        <xdr:cNvSpPr>
          <a:spLocks noChangeShapeType="1"/>
        </xdr:cNvSpPr>
      </xdr:nvSpPr>
      <xdr:spPr bwMode="auto">
        <a:xfrm>
          <a:off x="2276475" y="139065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19</xdr:row>
      <xdr:rowOff>9525</xdr:rowOff>
    </xdr:from>
    <xdr:to>
      <xdr:col>14</xdr:col>
      <xdr:colOff>19050</xdr:colOff>
      <xdr:row>20</xdr:row>
      <xdr:rowOff>66675</xdr:rowOff>
    </xdr:to>
    <xdr:sp macro="" textlink="" fLocksText="0">
      <xdr:nvSpPr>
        <xdr:cNvPr id="13366" name="Text Box 54">
          <a:extLst>
            <a:ext uri="{FF2B5EF4-FFF2-40B4-BE49-F238E27FC236}">
              <a16:creationId xmlns:a16="http://schemas.microsoft.com/office/drawing/2014/main" xmlns="" id="{00000000-0008-0000-0700-000036340000}"/>
            </a:ext>
          </a:extLst>
        </xdr:cNvPr>
        <xdr:cNvSpPr txBox="1">
          <a:spLocks noChangeArrowheads="1"/>
        </xdr:cNvSpPr>
      </xdr:nvSpPr>
      <xdr:spPr bwMode="auto">
        <a:xfrm>
          <a:off x="495300" y="2552700"/>
          <a:ext cx="1905000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5099065613500 14880000003563 130080903</a:t>
          </a:r>
        </a:p>
        <a:p>
          <a:pPr algn="l" rtl="0">
            <a:defRPr sz="1000"/>
          </a:pPr>
          <a:endParaRPr lang="pt-B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</xdr:colOff>
      <xdr:row>68</xdr:row>
      <xdr:rowOff>57150</xdr:rowOff>
    </xdr:from>
    <xdr:to>
      <xdr:col>2</xdr:col>
      <xdr:colOff>104775</xdr:colOff>
      <xdr:row>71</xdr:row>
      <xdr:rowOff>38100</xdr:rowOff>
    </xdr:to>
    <xdr:pic>
      <xdr:nvPicPr>
        <xdr:cNvPr id="23846" name="OI">
          <a:extLst>
            <a:ext uri="{FF2B5EF4-FFF2-40B4-BE49-F238E27FC236}">
              <a16:creationId xmlns:a16="http://schemas.microsoft.com/office/drawing/2014/main" xmlns="" id="{00000000-0008-0000-0700-00002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8124825"/>
          <a:ext cx="2762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104775</xdr:colOff>
      <xdr:row>76</xdr:row>
      <xdr:rowOff>19050</xdr:rowOff>
    </xdr:from>
    <xdr:to>
      <xdr:col>16</xdr:col>
      <xdr:colOff>38100</xdr:colOff>
      <xdr:row>77</xdr:row>
      <xdr:rowOff>95250</xdr:rowOff>
    </xdr:to>
    <xdr:sp macro="" textlink="" fLocksText="0">
      <xdr:nvSpPr>
        <xdr:cNvPr id="13369" name="Text Box 57">
          <a:extLst>
            <a:ext uri="{FF2B5EF4-FFF2-40B4-BE49-F238E27FC236}">
              <a16:creationId xmlns:a16="http://schemas.microsoft.com/office/drawing/2014/main" xmlns="" id="{00000000-0008-0000-0700-000039340000}"/>
            </a:ext>
          </a:extLst>
        </xdr:cNvPr>
        <xdr:cNvSpPr txBox="1">
          <a:spLocks noChangeArrowheads="1"/>
        </xdr:cNvSpPr>
      </xdr:nvSpPr>
      <xdr:spPr bwMode="auto">
        <a:xfrm>
          <a:off x="104775" y="8943975"/>
          <a:ext cx="2676525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84670000000-9 150490113220-2 71723930017-0 09719300000-3</a:t>
          </a: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9525</xdr:rowOff>
        </xdr:from>
        <xdr:to>
          <xdr:col>13</xdr:col>
          <xdr:colOff>66675</xdr:colOff>
          <xdr:row>19</xdr:row>
          <xdr:rowOff>66675</xdr:rowOff>
        </xdr:to>
        <xdr:sp macro="" textlink="">
          <xdr:nvSpPr>
            <xdr:cNvPr id="13365" name="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xmlns="" id="{00000000-0008-0000-07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77</xdr:row>
          <xdr:rowOff>47625</xdr:rowOff>
        </xdr:from>
        <xdr:to>
          <xdr:col>15</xdr:col>
          <xdr:colOff>171450</xdr:colOff>
          <xdr:row>78</xdr:row>
          <xdr:rowOff>142875</xdr:rowOff>
        </xdr:to>
        <xdr:sp macro="" textlink="">
          <xdr:nvSpPr>
            <xdr:cNvPr id="13368" name="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xmlns="" id="{00000000-0008-0000-07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64</xdr:row>
      <xdr:rowOff>66675</xdr:rowOff>
    </xdr:from>
    <xdr:to>
      <xdr:col>95</xdr:col>
      <xdr:colOff>76200</xdr:colOff>
      <xdr:row>64</xdr:row>
      <xdr:rowOff>66675</xdr:rowOff>
    </xdr:to>
    <xdr:sp macro="" textlink="">
      <xdr:nvSpPr>
        <xdr:cNvPr id="15684" name="Line 5">
          <a:extLst>
            <a:ext uri="{FF2B5EF4-FFF2-40B4-BE49-F238E27FC236}">
              <a16:creationId xmlns:a16="http://schemas.microsoft.com/office/drawing/2014/main" xmlns="" id="{00000000-0008-0000-0800-0000443D0000}"/>
            </a:ext>
          </a:extLst>
        </xdr:cNvPr>
        <xdr:cNvSpPr>
          <a:spLocks noChangeShapeType="1"/>
        </xdr:cNvSpPr>
      </xdr:nvSpPr>
      <xdr:spPr bwMode="auto">
        <a:xfrm>
          <a:off x="228600" y="6219825"/>
          <a:ext cx="6210300" cy="0"/>
        </a:xfrm>
        <a:prstGeom prst="line">
          <a:avLst/>
        </a:prstGeom>
        <a:noFill/>
        <a:ln w="2844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77</xdr:row>
      <xdr:rowOff>57150</xdr:rowOff>
    </xdr:from>
    <xdr:to>
      <xdr:col>34</xdr:col>
      <xdr:colOff>9525</xdr:colOff>
      <xdr:row>82</xdr:row>
      <xdr:rowOff>19050</xdr:rowOff>
    </xdr:to>
    <xdr:pic>
      <xdr:nvPicPr>
        <xdr:cNvPr id="15685" name="CODBARRASHOR">
          <a:extLst>
            <a:ext uri="{FF2B5EF4-FFF2-40B4-BE49-F238E27FC236}">
              <a16:creationId xmlns:a16="http://schemas.microsoft.com/office/drawing/2014/main" xmlns="" id="{00000000-0008-0000-0800-00004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391400"/>
          <a:ext cx="1571625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32</xdr:col>
      <xdr:colOff>9525</xdr:colOff>
      <xdr:row>77</xdr:row>
      <xdr:rowOff>57150</xdr:rowOff>
    </xdr:from>
    <xdr:to>
      <xdr:col>67</xdr:col>
      <xdr:colOff>9525</xdr:colOff>
      <xdr:row>82</xdr:row>
      <xdr:rowOff>19050</xdr:rowOff>
    </xdr:to>
    <xdr:pic>
      <xdr:nvPicPr>
        <xdr:cNvPr id="15686" name="CODBARRASHOR">
          <a:extLst>
            <a:ext uri="{FF2B5EF4-FFF2-40B4-BE49-F238E27FC236}">
              <a16:creationId xmlns:a16="http://schemas.microsoft.com/office/drawing/2014/main" xmlns="" id="{00000000-0008-0000-0800-00004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975" y="7391400"/>
          <a:ext cx="180975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89</xdr:col>
      <xdr:colOff>95250</xdr:colOff>
      <xdr:row>75</xdr:row>
      <xdr:rowOff>38100</xdr:rowOff>
    </xdr:from>
    <xdr:to>
      <xdr:col>95</xdr:col>
      <xdr:colOff>19050</xdr:colOff>
      <xdr:row>81</xdr:row>
      <xdr:rowOff>66675</xdr:rowOff>
    </xdr:to>
    <xdr:sp macro="" textlink="">
      <xdr:nvSpPr>
        <xdr:cNvPr id="15369" name="WordArt 9">
          <a:extLst>
            <a:ext uri="{FF2B5EF4-FFF2-40B4-BE49-F238E27FC236}">
              <a16:creationId xmlns:a16="http://schemas.microsoft.com/office/drawing/2014/main" xmlns="" id="{00000000-0008-0000-0800-0000093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725" y="7162800"/>
          <a:ext cx="828675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31</a:t>
          </a:r>
        </a:p>
      </xdr:txBody>
    </xdr:sp>
    <xdr:clientData/>
  </xdr:twoCellAnchor>
  <xdr:twoCellAnchor>
    <xdr:from>
      <xdr:col>2</xdr:col>
      <xdr:colOff>19050</xdr:colOff>
      <xdr:row>65</xdr:row>
      <xdr:rowOff>53340</xdr:rowOff>
    </xdr:from>
    <xdr:to>
      <xdr:col>5</xdr:col>
      <xdr:colOff>35313</xdr:colOff>
      <xdr:row>68</xdr:row>
      <xdr:rowOff>38100</xdr:rowOff>
    </xdr:to>
    <xdr:pic>
      <xdr:nvPicPr>
        <xdr:cNvPr id="15688" name="OI">
          <a:extLst>
            <a:ext uri="{FF2B5EF4-FFF2-40B4-BE49-F238E27FC236}">
              <a16:creationId xmlns:a16="http://schemas.microsoft.com/office/drawing/2014/main" xmlns="" id="{00000000-0008-0000-0800-00004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590" y="6202680"/>
          <a:ext cx="427743" cy="2590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0</xdr:colOff>
      <xdr:row>2</xdr:row>
      <xdr:rowOff>38100</xdr:rowOff>
    </xdr:from>
    <xdr:to>
      <xdr:col>10</xdr:col>
      <xdr:colOff>9525</xdr:colOff>
      <xdr:row>6</xdr:row>
      <xdr:rowOff>57150</xdr:rowOff>
    </xdr:to>
    <xdr:pic>
      <xdr:nvPicPr>
        <xdr:cNvPr id="15689" name="OI">
          <a:extLst>
            <a:ext uri="{FF2B5EF4-FFF2-40B4-BE49-F238E27FC236}">
              <a16:creationId xmlns:a16="http://schemas.microsoft.com/office/drawing/2014/main" xmlns="" id="{00000000-0008-0000-0800-00004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228600"/>
          <a:ext cx="333375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0</xdr:row>
      <xdr:rowOff>114300</xdr:rowOff>
    </xdr:from>
    <xdr:to>
      <xdr:col>6</xdr:col>
      <xdr:colOff>38100</xdr:colOff>
      <xdr:row>7</xdr:row>
      <xdr:rowOff>104775</xdr:rowOff>
    </xdr:to>
    <xdr:pic>
      <xdr:nvPicPr>
        <xdr:cNvPr id="24817" name="OI">
          <a:extLst>
            <a:ext uri="{FF2B5EF4-FFF2-40B4-BE49-F238E27FC236}">
              <a16:creationId xmlns:a16="http://schemas.microsoft.com/office/drawing/2014/main" xmlns="" id="{00000000-0008-0000-0900-0000F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114300"/>
          <a:ext cx="990601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47625</xdr:rowOff>
    </xdr:from>
    <xdr:to>
      <xdr:col>2</xdr:col>
      <xdr:colOff>76200</xdr:colOff>
      <xdr:row>16</xdr:row>
      <xdr:rowOff>142875</xdr:rowOff>
    </xdr:to>
    <xdr:pic>
      <xdr:nvPicPr>
        <xdr:cNvPr id="24818" name="codbarra">
          <a:extLst>
            <a:ext uri="{FF2B5EF4-FFF2-40B4-BE49-F238E27FC236}">
              <a16:creationId xmlns:a16="http://schemas.microsoft.com/office/drawing/2014/main" xmlns="" id="{00000000-0008-0000-0900-0000F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00200"/>
          <a:ext cx="4000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11</xdr:row>
      <xdr:rowOff>19050</xdr:rowOff>
    </xdr:from>
    <xdr:to>
      <xdr:col>3</xdr:col>
      <xdr:colOff>9525</xdr:colOff>
      <xdr:row>12</xdr:row>
      <xdr:rowOff>9525</xdr:rowOff>
    </xdr:to>
    <xdr:sp macro="" textlink="">
      <xdr:nvSpPr>
        <xdr:cNvPr id="24819" name="Line 3">
          <a:extLst>
            <a:ext uri="{FF2B5EF4-FFF2-40B4-BE49-F238E27FC236}">
              <a16:creationId xmlns:a16="http://schemas.microsoft.com/office/drawing/2014/main" xmlns="" id="{00000000-0008-0000-0900-0000F3600000}"/>
            </a:ext>
          </a:extLst>
        </xdr:cNvPr>
        <xdr:cNvSpPr>
          <a:spLocks noChangeShapeType="1"/>
        </xdr:cNvSpPr>
      </xdr:nvSpPr>
      <xdr:spPr bwMode="auto">
        <a:xfrm>
          <a:off x="5143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11</xdr:row>
      <xdr:rowOff>104775</xdr:rowOff>
    </xdr:from>
    <xdr:to>
      <xdr:col>3</xdr:col>
      <xdr:colOff>47625</xdr:colOff>
      <xdr:row>12</xdr:row>
      <xdr:rowOff>9525</xdr:rowOff>
    </xdr:to>
    <xdr:sp macro="" textlink="">
      <xdr:nvSpPr>
        <xdr:cNvPr id="24820" name="Line 4">
          <a:extLst>
            <a:ext uri="{FF2B5EF4-FFF2-40B4-BE49-F238E27FC236}">
              <a16:creationId xmlns:a16="http://schemas.microsoft.com/office/drawing/2014/main" xmlns="" id="{00000000-0008-0000-0900-0000F4600000}"/>
            </a:ext>
          </a:extLst>
        </xdr:cNvPr>
        <xdr:cNvSpPr>
          <a:spLocks noChangeShapeType="1"/>
        </xdr:cNvSpPr>
      </xdr:nvSpPr>
      <xdr:spPr bwMode="auto">
        <a:xfrm>
          <a:off x="5524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11</xdr:row>
      <xdr:rowOff>19050</xdr:rowOff>
    </xdr:from>
    <xdr:to>
      <xdr:col>3</xdr:col>
      <xdr:colOff>123825</xdr:colOff>
      <xdr:row>12</xdr:row>
      <xdr:rowOff>9525</xdr:rowOff>
    </xdr:to>
    <xdr:sp macro="" textlink="">
      <xdr:nvSpPr>
        <xdr:cNvPr id="24821" name="Line 5">
          <a:extLst>
            <a:ext uri="{FF2B5EF4-FFF2-40B4-BE49-F238E27FC236}">
              <a16:creationId xmlns:a16="http://schemas.microsoft.com/office/drawing/2014/main" xmlns="" id="{00000000-0008-0000-0900-0000F5600000}"/>
            </a:ext>
          </a:extLst>
        </xdr:cNvPr>
        <xdr:cNvSpPr>
          <a:spLocks noChangeShapeType="1"/>
        </xdr:cNvSpPr>
      </xdr:nvSpPr>
      <xdr:spPr bwMode="auto">
        <a:xfrm>
          <a:off x="6286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11</xdr:row>
      <xdr:rowOff>104775</xdr:rowOff>
    </xdr:from>
    <xdr:to>
      <xdr:col>3</xdr:col>
      <xdr:colOff>85725</xdr:colOff>
      <xdr:row>12</xdr:row>
      <xdr:rowOff>9525</xdr:rowOff>
    </xdr:to>
    <xdr:sp macro="" textlink="">
      <xdr:nvSpPr>
        <xdr:cNvPr id="24822" name="Line 6">
          <a:extLst>
            <a:ext uri="{FF2B5EF4-FFF2-40B4-BE49-F238E27FC236}">
              <a16:creationId xmlns:a16="http://schemas.microsoft.com/office/drawing/2014/main" xmlns="" id="{00000000-0008-0000-0900-0000F6600000}"/>
            </a:ext>
          </a:extLst>
        </xdr:cNvPr>
        <xdr:cNvSpPr>
          <a:spLocks noChangeShapeType="1"/>
        </xdr:cNvSpPr>
      </xdr:nvSpPr>
      <xdr:spPr bwMode="auto">
        <a:xfrm>
          <a:off x="5905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11</xdr:row>
      <xdr:rowOff>104775</xdr:rowOff>
    </xdr:from>
    <xdr:to>
      <xdr:col>3</xdr:col>
      <xdr:colOff>161925</xdr:colOff>
      <xdr:row>12</xdr:row>
      <xdr:rowOff>9525</xdr:rowOff>
    </xdr:to>
    <xdr:sp macro="" textlink="">
      <xdr:nvSpPr>
        <xdr:cNvPr id="24823" name="Line 7">
          <a:extLst>
            <a:ext uri="{FF2B5EF4-FFF2-40B4-BE49-F238E27FC236}">
              <a16:creationId xmlns:a16="http://schemas.microsoft.com/office/drawing/2014/main" xmlns="" id="{00000000-0008-0000-0900-0000F7600000}"/>
            </a:ext>
          </a:extLst>
        </xdr:cNvPr>
        <xdr:cNvSpPr>
          <a:spLocks noChangeShapeType="1"/>
        </xdr:cNvSpPr>
      </xdr:nvSpPr>
      <xdr:spPr bwMode="auto">
        <a:xfrm>
          <a:off x="6667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11</xdr:row>
      <xdr:rowOff>104775</xdr:rowOff>
    </xdr:from>
    <xdr:to>
      <xdr:col>4</xdr:col>
      <xdr:colOff>57150</xdr:colOff>
      <xdr:row>12</xdr:row>
      <xdr:rowOff>9525</xdr:rowOff>
    </xdr:to>
    <xdr:sp macro="" textlink="">
      <xdr:nvSpPr>
        <xdr:cNvPr id="24824" name="Line 8">
          <a:extLst>
            <a:ext uri="{FF2B5EF4-FFF2-40B4-BE49-F238E27FC236}">
              <a16:creationId xmlns:a16="http://schemas.microsoft.com/office/drawing/2014/main" xmlns="" id="{00000000-0008-0000-0900-0000F8600000}"/>
            </a:ext>
          </a:extLst>
        </xdr:cNvPr>
        <xdr:cNvSpPr>
          <a:spLocks noChangeShapeType="1"/>
        </xdr:cNvSpPr>
      </xdr:nvSpPr>
      <xdr:spPr bwMode="auto">
        <a:xfrm>
          <a:off x="7429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11</xdr:row>
      <xdr:rowOff>104775</xdr:rowOff>
    </xdr:from>
    <xdr:to>
      <xdr:col>4</xdr:col>
      <xdr:colOff>95250</xdr:colOff>
      <xdr:row>12</xdr:row>
      <xdr:rowOff>9525</xdr:rowOff>
    </xdr:to>
    <xdr:sp macro="" textlink="">
      <xdr:nvSpPr>
        <xdr:cNvPr id="24825" name="Line 9">
          <a:extLst>
            <a:ext uri="{FF2B5EF4-FFF2-40B4-BE49-F238E27FC236}">
              <a16:creationId xmlns:a16="http://schemas.microsoft.com/office/drawing/2014/main" xmlns="" id="{00000000-0008-0000-0900-0000F9600000}"/>
            </a:ext>
          </a:extLst>
        </xdr:cNvPr>
        <xdr:cNvSpPr>
          <a:spLocks noChangeShapeType="1"/>
        </xdr:cNvSpPr>
      </xdr:nvSpPr>
      <xdr:spPr bwMode="auto">
        <a:xfrm>
          <a:off x="7810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11</xdr:row>
      <xdr:rowOff>104775</xdr:rowOff>
    </xdr:from>
    <xdr:to>
      <xdr:col>4</xdr:col>
      <xdr:colOff>171450</xdr:colOff>
      <xdr:row>12</xdr:row>
      <xdr:rowOff>9525</xdr:rowOff>
    </xdr:to>
    <xdr:sp macro="" textlink="">
      <xdr:nvSpPr>
        <xdr:cNvPr id="24826" name="Line 10">
          <a:extLst>
            <a:ext uri="{FF2B5EF4-FFF2-40B4-BE49-F238E27FC236}">
              <a16:creationId xmlns:a16="http://schemas.microsoft.com/office/drawing/2014/main" xmlns="" id="{00000000-0008-0000-0900-0000FA600000}"/>
            </a:ext>
          </a:extLst>
        </xdr:cNvPr>
        <xdr:cNvSpPr>
          <a:spLocks noChangeShapeType="1"/>
        </xdr:cNvSpPr>
      </xdr:nvSpPr>
      <xdr:spPr bwMode="auto">
        <a:xfrm>
          <a:off x="8572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11</xdr:row>
      <xdr:rowOff>104775</xdr:rowOff>
    </xdr:from>
    <xdr:to>
      <xdr:col>5</xdr:col>
      <xdr:colOff>66675</xdr:colOff>
      <xdr:row>12</xdr:row>
      <xdr:rowOff>9525</xdr:rowOff>
    </xdr:to>
    <xdr:sp macro="" textlink="">
      <xdr:nvSpPr>
        <xdr:cNvPr id="24827" name="Line 11">
          <a:extLst>
            <a:ext uri="{FF2B5EF4-FFF2-40B4-BE49-F238E27FC236}">
              <a16:creationId xmlns:a16="http://schemas.microsoft.com/office/drawing/2014/main" xmlns="" id="{00000000-0008-0000-0900-0000FB600000}"/>
            </a:ext>
          </a:extLst>
        </xdr:cNvPr>
        <xdr:cNvSpPr>
          <a:spLocks noChangeShapeType="1"/>
        </xdr:cNvSpPr>
      </xdr:nvSpPr>
      <xdr:spPr bwMode="auto">
        <a:xfrm>
          <a:off x="9334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11</xdr:row>
      <xdr:rowOff>104775</xdr:rowOff>
    </xdr:from>
    <xdr:to>
      <xdr:col>5</xdr:col>
      <xdr:colOff>142875</xdr:colOff>
      <xdr:row>12</xdr:row>
      <xdr:rowOff>9525</xdr:rowOff>
    </xdr:to>
    <xdr:sp macro="" textlink="">
      <xdr:nvSpPr>
        <xdr:cNvPr id="24828" name="Line 12">
          <a:extLst>
            <a:ext uri="{FF2B5EF4-FFF2-40B4-BE49-F238E27FC236}">
              <a16:creationId xmlns:a16="http://schemas.microsoft.com/office/drawing/2014/main" xmlns="" id="{00000000-0008-0000-0900-0000FC600000}"/>
            </a:ext>
          </a:extLst>
        </xdr:cNvPr>
        <xdr:cNvSpPr>
          <a:spLocks noChangeShapeType="1"/>
        </xdr:cNvSpPr>
      </xdr:nvSpPr>
      <xdr:spPr bwMode="auto">
        <a:xfrm>
          <a:off x="10096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11</xdr:row>
      <xdr:rowOff>104775</xdr:rowOff>
    </xdr:from>
    <xdr:to>
      <xdr:col>6</xdr:col>
      <xdr:colOff>38100</xdr:colOff>
      <xdr:row>12</xdr:row>
      <xdr:rowOff>9525</xdr:rowOff>
    </xdr:to>
    <xdr:sp macro="" textlink="">
      <xdr:nvSpPr>
        <xdr:cNvPr id="24829" name="Line 13">
          <a:extLst>
            <a:ext uri="{FF2B5EF4-FFF2-40B4-BE49-F238E27FC236}">
              <a16:creationId xmlns:a16="http://schemas.microsoft.com/office/drawing/2014/main" xmlns="" id="{00000000-0008-0000-0900-0000FD600000}"/>
            </a:ext>
          </a:extLst>
        </xdr:cNvPr>
        <xdr:cNvSpPr>
          <a:spLocks noChangeShapeType="1"/>
        </xdr:cNvSpPr>
      </xdr:nvSpPr>
      <xdr:spPr bwMode="auto">
        <a:xfrm>
          <a:off x="10858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19050</xdr:rowOff>
    </xdr:from>
    <xdr:to>
      <xdr:col>4</xdr:col>
      <xdr:colOff>19050</xdr:colOff>
      <xdr:row>12</xdr:row>
      <xdr:rowOff>9525</xdr:rowOff>
    </xdr:to>
    <xdr:sp macro="" textlink="">
      <xdr:nvSpPr>
        <xdr:cNvPr id="24830" name="Line 14">
          <a:extLst>
            <a:ext uri="{FF2B5EF4-FFF2-40B4-BE49-F238E27FC236}">
              <a16:creationId xmlns:a16="http://schemas.microsoft.com/office/drawing/2014/main" xmlns="" id="{00000000-0008-0000-0900-0000FE600000}"/>
            </a:ext>
          </a:extLst>
        </xdr:cNvPr>
        <xdr:cNvSpPr>
          <a:spLocks noChangeShapeType="1"/>
        </xdr:cNvSpPr>
      </xdr:nvSpPr>
      <xdr:spPr bwMode="auto">
        <a:xfrm>
          <a:off x="7048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</xdr:row>
      <xdr:rowOff>19050</xdr:rowOff>
    </xdr:from>
    <xdr:to>
      <xdr:col>4</xdr:col>
      <xdr:colOff>133350</xdr:colOff>
      <xdr:row>12</xdr:row>
      <xdr:rowOff>9525</xdr:rowOff>
    </xdr:to>
    <xdr:sp macro="" textlink="">
      <xdr:nvSpPr>
        <xdr:cNvPr id="24831" name="Line 15">
          <a:extLst>
            <a:ext uri="{FF2B5EF4-FFF2-40B4-BE49-F238E27FC236}">
              <a16:creationId xmlns:a16="http://schemas.microsoft.com/office/drawing/2014/main" xmlns="" id="{00000000-0008-0000-0900-0000FF600000}"/>
            </a:ext>
          </a:extLst>
        </xdr:cNvPr>
        <xdr:cNvSpPr>
          <a:spLocks noChangeShapeType="1"/>
        </xdr:cNvSpPr>
      </xdr:nvSpPr>
      <xdr:spPr bwMode="auto">
        <a:xfrm>
          <a:off x="8191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11</xdr:row>
      <xdr:rowOff>19050</xdr:rowOff>
    </xdr:from>
    <xdr:to>
      <xdr:col>5</xdr:col>
      <xdr:colOff>28575</xdr:colOff>
      <xdr:row>12</xdr:row>
      <xdr:rowOff>9525</xdr:rowOff>
    </xdr:to>
    <xdr:sp macro="" textlink="">
      <xdr:nvSpPr>
        <xdr:cNvPr id="24832" name="Line 16">
          <a:extLst>
            <a:ext uri="{FF2B5EF4-FFF2-40B4-BE49-F238E27FC236}">
              <a16:creationId xmlns:a16="http://schemas.microsoft.com/office/drawing/2014/main" xmlns="" id="{00000000-0008-0000-0900-000000610000}"/>
            </a:ext>
          </a:extLst>
        </xdr:cNvPr>
        <xdr:cNvSpPr>
          <a:spLocks noChangeShapeType="1"/>
        </xdr:cNvSpPr>
      </xdr:nvSpPr>
      <xdr:spPr bwMode="auto">
        <a:xfrm>
          <a:off x="8953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11</xdr:row>
      <xdr:rowOff>19050</xdr:rowOff>
    </xdr:from>
    <xdr:to>
      <xdr:col>5</xdr:col>
      <xdr:colOff>104775</xdr:colOff>
      <xdr:row>12</xdr:row>
      <xdr:rowOff>9525</xdr:rowOff>
    </xdr:to>
    <xdr:sp macro="" textlink="">
      <xdr:nvSpPr>
        <xdr:cNvPr id="24833" name="Line 17">
          <a:extLst>
            <a:ext uri="{FF2B5EF4-FFF2-40B4-BE49-F238E27FC236}">
              <a16:creationId xmlns:a16="http://schemas.microsoft.com/office/drawing/2014/main" xmlns="" id="{00000000-0008-0000-0900-000001610000}"/>
            </a:ext>
          </a:extLst>
        </xdr:cNvPr>
        <xdr:cNvSpPr>
          <a:spLocks noChangeShapeType="1"/>
        </xdr:cNvSpPr>
      </xdr:nvSpPr>
      <xdr:spPr bwMode="auto">
        <a:xfrm>
          <a:off x="9715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19050</xdr:rowOff>
    </xdr:from>
    <xdr:to>
      <xdr:col>6</xdr:col>
      <xdr:colOff>0</xdr:colOff>
      <xdr:row>12</xdr:row>
      <xdr:rowOff>9525</xdr:rowOff>
    </xdr:to>
    <xdr:sp macro="" textlink="">
      <xdr:nvSpPr>
        <xdr:cNvPr id="24834" name="Line 18">
          <a:extLst>
            <a:ext uri="{FF2B5EF4-FFF2-40B4-BE49-F238E27FC236}">
              <a16:creationId xmlns:a16="http://schemas.microsoft.com/office/drawing/2014/main" xmlns="" id="{00000000-0008-0000-0900-000002610000}"/>
            </a:ext>
          </a:extLst>
        </xdr:cNvPr>
        <xdr:cNvSpPr>
          <a:spLocks noChangeShapeType="1"/>
        </xdr:cNvSpPr>
      </xdr:nvSpPr>
      <xdr:spPr bwMode="auto">
        <a:xfrm>
          <a:off x="10477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11</xdr:row>
      <xdr:rowOff>19050</xdr:rowOff>
    </xdr:from>
    <xdr:to>
      <xdr:col>6</xdr:col>
      <xdr:colOff>114300</xdr:colOff>
      <xdr:row>12</xdr:row>
      <xdr:rowOff>9525</xdr:rowOff>
    </xdr:to>
    <xdr:sp macro="" textlink="">
      <xdr:nvSpPr>
        <xdr:cNvPr id="24835" name="Line 19">
          <a:extLst>
            <a:ext uri="{FF2B5EF4-FFF2-40B4-BE49-F238E27FC236}">
              <a16:creationId xmlns:a16="http://schemas.microsoft.com/office/drawing/2014/main" xmlns="" id="{00000000-0008-0000-0900-000003610000}"/>
            </a:ext>
          </a:extLst>
        </xdr:cNvPr>
        <xdr:cNvSpPr>
          <a:spLocks noChangeShapeType="1"/>
        </xdr:cNvSpPr>
      </xdr:nvSpPr>
      <xdr:spPr bwMode="auto">
        <a:xfrm>
          <a:off x="11620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11</xdr:row>
      <xdr:rowOff>19050</xdr:rowOff>
    </xdr:from>
    <xdr:to>
      <xdr:col>6</xdr:col>
      <xdr:colOff>152400</xdr:colOff>
      <xdr:row>12</xdr:row>
      <xdr:rowOff>9525</xdr:rowOff>
    </xdr:to>
    <xdr:sp macro="" textlink="">
      <xdr:nvSpPr>
        <xdr:cNvPr id="24836" name="Line 20">
          <a:extLst>
            <a:ext uri="{FF2B5EF4-FFF2-40B4-BE49-F238E27FC236}">
              <a16:creationId xmlns:a16="http://schemas.microsoft.com/office/drawing/2014/main" xmlns="" id="{00000000-0008-0000-0900-000004610000}"/>
            </a:ext>
          </a:extLst>
        </xdr:cNvPr>
        <xdr:cNvSpPr>
          <a:spLocks noChangeShapeType="1"/>
        </xdr:cNvSpPr>
      </xdr:nvSpPr>
      <xdr:spPr bwMode="auto">
        <a:xfrm>
          <a:off x="12001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11</xdr:row>
      <xdr:rowOff>19050</xdr:rowOff>
    </xdr:from>
    <xdr:to>
      <xdr:col>7</xdr:col>
      <xdr:colOff>123825</xdr:colOff>
      <xdr:row>12</xdr:row>
      <xdr:rowOff>9525</xdr:rowOff>
    </xdr:to>
    <xdr:sp macro="" textlink="">
      <xdr:nvSpPr>
        <xdr:cNvPr id="24837" name="Line 21">
          <a:extLst>
            <a:ext uri="{FF2B5EF4-FFF2-40B4-BE49-F238E27FC236}">
              <a16:creationId xmlns:a16="http://schemas.microsoft.com/office/drawing/2014/main" xmlns="" id="{00000000-0008-0000-0900-000005610000}"/>
            </a:ext>
          </a:extLst>
        </xdr:cNvPr>
        <xdr:cNvSpPr>
          <a:spLocks noChangeShapeType="1"/>
        </xdr:cNvSpPr>
      </xdr:nvSpPr>
      <xdr:spPr bwMode="auto">
        <a:xfrm>
          <a:off x="13525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11</xdr:row>
      <xdr:rowOff>19050</xdr:rowOff>
    </xdr:from>
    <xdr:to>
      <xdr:col>7</xdr:col>
      <xdr:colOff>161925</xdr:colOff>
      <xdr:row>12</xdr:row>
      <xdr:rowOff>9525</xdr:rowOff>
    </xdr:to>
    <xdr:sp macro="" textlink="">
      <xdr:nvSpPr>
        <xdr:cNvPr id="24838" name="Line 22">
          <a:extLst>
            <a:ext uri="{FF2B5EF4-FFF2-40B4-BE49-F238E27FC236}">
              <a16:creationId xmlns:a16="http://schemas.microsoft.com/office/drawing/2014/main" xmlns="" id="{00000000-0008-0000-0900-000006610000}"/>
            </a:ext>
          </a:extLst>
        </xdr:cNvPr>
        <xdr:cNvSpPr>
          <a:spLocks noChangeShapeType="1"/>
        </xdr:cNvSpPr>
      </xdr:nvSpPr>
      <xdr:spPr bwMode="auto">
        <a:xfrm>
          <a:off x="13906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11</xdr:row>
      <xdr:rowOff>19050</xdr:rowOff>
    </xdr:from>
    <xdr:to>
      <xdr:col>8</xdr:col>
      <xdr:colOff>19050</xdr:colOff>
      <xdr:row>12</xdr:row>
      <xdr:rowOff>9525</xdr:rowOff>
    </xdr:to>
    <xdr:sp macro="" textlink="">
      <xdr:nvSpPr>
        <xdr:cNvPr id="24839" name="Line 23">
          <a:extLst>
            <a:ext uri="{FF2B5EF4-FFF2-40B4-BE49-F238E27FC236}">
              <a16:creationId xmlns:a16="http://schemas.microsoft.com/office/drawing/2014/main" xmlns="" id="{00000000-0008-0000-0900-000007610000}"/>
            </a:ext>
          </a:extLst>
        </xdr:cNvPr>
        <xdr:cNvSpPr>
          <a:spLocks noChangeShapeType="1"/>
        </xdr:cNvSpPr>
      </xdr:nvSpPr>
      <xdr:spPr bwMode="auto">
        <a:xfrm>
          <a:off x="14287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171450</xdr:colOff>
      <xdr:row>11</xdr:row>
      <xdr:rowOff>19050</xdr:rowOff>
    </xdr:from>
    <xdr:to>
      <xdr:col>8</xdr:col>
      <xdr:colOff>171450</xdr:colOff>
      <xdr:row>12</xdr:row>
      <xdr:rowOff>9525</xdr:rowOff>
    </xdr:to>
    <xdr:sp macro="" textlink="">
      <xdr:nvSpPr>
        <xdr:cNvPr id="24840" name="Line 24">
          <a:extLst>
            <a:ext uri="{FF2B5EF4-FFF2-40B4-BE49-F238E27FC236}">
              <a16:creationId xmlns:a16="http://schemas.microsoft.com/office/drawing/2014/main" xmlns="" id="{00000000-0008-0000-0900-000008610000}"/>
            </a:ext>
          </a:extLst>
        </xdr:cNvPr>
        <xdr:cNvSpPr>
          <a:spLocks noChangeShapeType="1"/>
        </xdr:cNvSpPr>
      </xdr:nvSpPr>
      <xdr:spPr bwMode="auto">
        <a:xfrm>
          <a:off x="15811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11</xdr:row>
      <xdr:rowOff>104775</xdr:rowOff>
    </xdr:from>
    <xdr:to>
      <xdr:col>6</xdr:col>
      <xdr:colOff>76200</xdr:colOff>
      <xdr:row>12</xdr:row>
      <xdr:rowOff>9525</xdr:rowOff>
    </xdr:to>
    <xdr:sp macro="" textlink="">
      <xdr:nvSpPr>
        <xdr:cNvPr id="24841" name="Line 25">
          <a:extLst>
            <a:ext uri="{FF2B5EF4-FFF2-40B4-BE49-F238E27FC236}">
              <a16:creationId xmlns:a16="http://schemas.microsoft.com/office/drawing/2014/main" xmlns="" id="{00000000-0008-0000-0900-000009610000}"/>
            </a:ext>
          </a:extLst>
        </xdr:cNvPr>
        <xdr:cNvSpPr>
          <a:spLocks noChangeShapeType="1"/>
        </xdr:cNvSpPr>
      </xdr:nvSpPr>
      <xdr:spPr bwMode="auto">
        <a:xfrm>
          <a:off x="11239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11</xdr:row>
      <xdr:rowOff>104775</xdr:rowOff>
    </xdr:from>
    <xdr:to>
      <xdr:col>7</xdr:col>
      <xdr:colOff>9525</xdr:colOff>
      <xdr:row>12</xdr:row>
      <xdr:rowOff>9525</xdr:rowOff>
    </xdr:to>
    <xdr:sp macro="" textlink="">
      <xdr:nvSpPr>
        <xdr:cNvPr id="24842" name="Line 26">
          <a:extLst>
            <a:ext uri="{FF2B5EF4-FFF2-40B4-BE49-F238E27FC236}">
              <a16:creationId xmlns:a16="http://schemas.microsoft.com/office/drawing/2014/main" xmlns="" id="{00000000-0008-0000-0900-00000A610000}"/>
            </a:ext>
          </a:extLst>
        </xdr:cNvPr>
        <xdr:cNvSpPr>
          <a:spLocks noChangeShapeType="1"/>
        </xdr:cNvSpPr>
      </xdr:nvSpPr>
      <xdr:spPr bwMode="auto">
        <a:xfrm>
          <a:off x="12382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104775</xdr:rowOff>
    </xdr:from>
    <xdr:to>
      <xdr:col>7</xdr:col>
      <xdr:colOff>47625</xdr:colOff>
      <xdr:row>12</xdr:row>
      <xdr:rowOff>9525</xdr:rowOff>
    </xdr:to>
    <xdr:sp macro="" textlink="">
      <xdr:nvSpPr>
        <xdr:cNvPr id="24843" name="Line 27">
          <a:extLst>
            <a:ext uri="{FF2B5EF4-FFF2-40B4-BE49-F238E27FC236}">
              <a16:creationId xmlns:a16="http://schemas.microsoft.com/office/drawing/2014/main" xmlns="" id="{00000000-0008-0000-0900-00000B610000}"/>
            </a:ext>
          </a:extLst>
        </xdr:cNvPr>
        <xdr:cNvSpPr>
          <a:spLocks noChangeShapeType="1"/>
        </xdr:cNvSpPr>
      </xdr:nvSpPr>
      <xdr:spPr bwMode="auto">
        <a:xfrm>
          <a:off x="12763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11</xdr:row>
      <xdr:rowOff>104775</xdr:rowOff>
    </xdr:from>
    <xdr:to>
      <xdr:col>7</xdr:col>
      <xdr:colOff>85725</xdr:colOff>
      <xdr:row>12</xdr:row>
      <xdr:rowOff>9525</xdr:rowOff>
    </xdr:to>
    <xdr:sp macro="" textlink="">
      <xdr:nvSpPr>
        <xdr:cNvPr id="24844" name="Line 28">
          <a:extLst>
            <a:ext uri="{FF2B5EF4-FFF2-40B4-BE49-F238E27FC236}">
              <a16:creationId xmlns:a16="http://schemas.microsoft.com/office/drawing/2014/main" xmlns="" id="{00000000-0008-0000-0900-00000C610000}"/>
            </a:ext>
          </a:extLst>
        </xdr:cNvPr>
        <xdr:cNvSpPr>
          <a:spLocks noChangeShapeType="1"/>
        </xdr:cNvSpPr>
      </xdr:nvSpPr>
      <xdr:spPr bwMode="auto">
        <a:xfrm>
          <a:off x="13144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11</xdr:row>
      <xdr:rowOff>104775</xdr:rowOff>
    </xdr:from>
    <xdr:to>
      <xdr:col>8</xdr:col>
      <xdr:colOff>57150</xdr:colOff>
      <xdr:row>12</xdr:row>
      <xdr:rowOff>9525</xdr:rowOff>
    </xdr:to>
    <xdr:sp macro="" textlink="">
      <xdr:nvSpPr>
        <xdr:cNvPr id="24845" name="Line 29">
          <a:extLst>
            <a:ext uri="{FF2B5EF4-FFF2-40B4-BE49-F238E27FC236}">
              <a16:creationId xmlns:a16="http://schemas.microsoft.com/office/drawing/2014/main" xmlns="" id="{00000000-0008-0000-0900-00000D610000}"/>
            </a:ext>
          </a:extLst>
        </xdr:cNvPr>
        <xdr:cNvSpPr>
          <a:spLocks noChangeShapeType="1"/>
        </xdr:cNvSpPr>
      </xdr:nvSpPr>
      <xdr:spPr bwMode="auto">
        <a:xfrm>
          <a:off x="14668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11</xdr:row>
      <xdr:rowOff>104775</xdr:rowOff>
    </xdr:from>
    <xdr:to>
      <xdr:col>8</xdr:col>
      <xdr:colOff>95250</xdr:colOff>
      <xdr:row>12</xdr:row>
      <xdr:rowOff>9525</xdr:rowOff>
    </xdr:to>
    <xdr:sp macro="" textlink="">
      <xdr:nvSpPr>
        <xdr:cNvPr id="24846" name="Line 30">
          <a:extLst>
            <a:ext uri="{FF2B5EF4-FFF2-40B4-BE49-F238E27FC236}">
              <a16:creationId xmlns:a16="http://schemas.microsoft.com/office/drawing/2014/main" xmlns="" id="{00000000-0008-0000-0900-00000E610000}"/>
            </a:ext>
          </a:extLst>
        </xdr:cNvPr>
        <xdr:cNvSpPr>
          <a:spLocks noChangeShapeType="1"/>
        </xdr:cNvSpPr>
      </xdr:nvSpPr>
      <xdr:spPr bwMode="auto">
        <a:xfrm>
          <a:off x="15049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11</xdr:row>
      <xdr:rowOff>104775</xdr:rowOff>
    </xdr:from>
    <xdr:to>
      <xdr:col>8</xdr:col>
      <xdr:colOff>133350</xdr:colOff>
      <xdr:row>12</xdr:row>
      <xdr:rowOff>9525</xdr:rowOff>
    </xdr:to>
    <xdr:sp macro="" textlink="">
      <xdr:nvSpPr>
        <xdr:cNvPr id="24847" name="Line 31">
          <a:extLst>
            <a:ext uri="{FF2B5EF4-FFF2-40B4-BE49-F238E27FC236}">
              <a16:creationId xmlns:a16="http://schemas.microsoft.com/office/drawing/2014/main" xmlns="" id="{00000000-0008-0000-0900-00000F610000}"/>
            </a:ext>
          </a:extLst>
        </xdr:cNvPr>
        <xdr:cNvSpPr>
          <a:spLocks noChangeShapeType="1"/>
        </xdr:cNvSpPr>
      </xdr:nvSpPr>
      <xdr:spPr bwMode="auto">
        <a:xfrm>
          <a:off x="15430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11</xdr:row>
      <xdr:rowOff>104775</xdr:rowOff>
    </xdr:from>
    <xdr:to>
      <xdr:col>11</xdr:col>
      <xdr:colOff>85725</xdr:colOff>
      <xdr:row>12</xdr:row>
      <xdr:rowOff>9525</xdr:rowOff>
    </xdr:to>
    <xdr:sp macro="" textlink="">
      <xdr:nvSpPr>
        <xdr:cNvPr id="24848" name="Line 32">
          <a:extLst>
            <a:ext uri="{FF2B5EF4-FFF2-40B4-BE49-F238E27FC236}">
              <a16:creationId xmlns:a16="http://schemas.microsoft.com/office/drawing/2014/main" xmlns="" id="{00000000-0008-0000-0900-000010610000}"/>
            </a:ext>
          </a:extLst>
        </xdr:cNvPr>
        <xdr:cNvSpPr>
          <a:spLocks noChangeShapeType="1"/>
        </xdr:cNvSpPr>
      </xdr:nvSpPr>
      <xdr:spPr bwMode="auto">
        <a:xfrm>
          <a:off x="20383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123825</xdr:colOff>
      <xdr:row>11</xdr:row>
      <xdr:rowOff>104775</xdr:rowOff>
    </xdr:from>
    <xdr:to>
      <xdr:col>11</xdr:col>
      <xdr:colOff>123825</xdr:colOff>
      <xdr:row>12</xdr:row>
      <xdr:rowOff>9525</xdr:rowOff>
    </xdr:to>
    <xdr:sp macro="" textlink="">
      <xdr:nvSpPr>
        <xdr:cNvPr id="24849" name="Line 33">
          <a:extLst>
            <a:ext uri="{FF2B5EF4-FFF2-40B4-BE49-F238E27FC236}">
              <a16:creationId xmlns:a16="http://schemas.microsoft.com/office/drawing/2014/main" xmlns="" id="{00000000-0008-0000-0900-000011610000}"/>
            </a:ext>
          </a:extLst>
        </xdr:cNvPr>
        <xdr:cNvSpPr>
          <a:spLocks noChangeShapeType="1"/>
        </xdr:cNvSpPr>
      </xdr:nvSpPr>
      <xdr:spPr bwMode="auto">
        <a:xfrm>
          <a:off x="20764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11</xdr:row>
      <xdr:rowOff>104775</xdr:rowOff>
    </xdr:from>
    <xdr:to>
      <xdr:col>12</xdr:col>
      <xdr:colOff>57150</xdr:colOff>
      <xdr:row>12</xdr:row>
      <xdr:rowOff>9525</xdr:rowOff>
    </xdr:to>
    <xdr:sp macro="" textlink="">
      <xdr:nvSpPr>
        <xdr:cNvPr id="24850" name="Line 34">
          <a:extLst>
            <a:ext uri="{FF2B5EF4-FFF2-40B4-BE49-F238E27FC236}">
              <a16:creationId xmlns:a16="http://schemas.microsoft.com/office/drawing/2014/main" xmlns="" id="{00000000-0008-0000-0900-000012610000}"/>
            </a:ext>
          </a:extLst>
        </xdr:cNvPr>
        <xdr:cNvSpPr>
          <a:spLocks noChangeShapeType="1"/>
        </xdr:cNvSpPr>
      </xdr:nvSpPr>
      <xdr:spPr bwMode="auto">
        <a:xfrm>
          <a:off x="21907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104775</xdr:rowOff>
    </xdr:from>
    <xdr:to>
      <xdr:col>9</xdr:col>
      <xdr:colOff>142875</xdr:colOff>
      <xdr:row>12</xdr:row>
      <xdr:rowOff>9525</xdr:rowOff>
    </xdr:to>
    <xdr:sp macro="" textlink="">
      <xdr:nvSpPr>
        <xdr:cNvPr id="24851" name="Line 35">
          <a:extLst>
            <a:ext uri="{FF2B5EF4-FFF2-40B4-BE49-F238E27FC236}">
              <a16:creationId xmlns:a16="http://schemas.microsoft.com/office/drawing/2014/main" xmlns="" id="{00000000-0008-0000-0900-000013610000}"/>
            </a:ext>
          </a:extLst>
        </xdr:cNvPr>
        <xdr:cNvSpPr>
          <a:spLocks noChangeShapeType="1"/>
        </xdr:cNvSpPr>
      </xdr:nvSpPr>
      <xdr:spPr bwMode="auto">
        <a:xfrm>
          <a:off x="17335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11</xdr:row>
      <xdr:rowOff>104775</xdr:rowOff>
    </xdr:from>
    <xdr:to>
      <xdr:col>9</xdr:col>
      <xdr:colOff>66675</xdr:colOff>
      <xdr:row>12</xdr:row>
      <xdr:rowOff>9525</xdr:rowOff>
    </xdr:to>
    <xdr:sp macro="" textlink="">
      <xdr:nvSpPr>
        <xdr:cNvPr id="24852" name="Line 36">
          <a:extLst>
            <a:ext uri="{FF2B5EF4-FFF2-40B4-BE49-F238E27FC236}">
              <a16:creationId xmlns:a16="http://schemas.microsoft.com/office/drawing/2014/main" xmlns="" id="{00000000-0008-0000-0900-000014610000}"/>
            </a:ext>
          </a:extLst>
        </xdr:cNvPr>
        <xdr:cNvSpPr>
          <a:spLocks noChangeShapeType="1"/>
        </xdr:cNvSpPr>
      </xdr:nvSpPr>
      <xdr:spPr bwMode="auto">
        <a:xfrm>
          <a:off x="16573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104775</xdr:colOff>
      <xdr:row>11</xdr:row>
      <xdr:rowOff>104775</xdr:rowOff>
    </xdr:from>
    <xdr:to>
      <xdr:col>9</xdr:col>
      <xdr:colOff>104775</xdr:colOff>
      <xdr:row>12</xdr:row>
      <xdr:rowOff>9525</xdr:rowOff>
    </xdr:to>
    <xdr:sp macro="" textlink="">
      <xdr:nvSpPr>
        <xdr:cNvPr id="24853" name="Line 37">
          <a:extLst>
            <a:ext uri="{FF2B5EF4-FFF2-40B4-BE49-F238E27FC236}">
              <a16:creationId xmlns:a16="http://schemas.microsoft.com/office/drawing/2014/main" xmlns="" id="{00000000-0008-0000-0900-000015610000}"/>
            </a:ext>
          </a:extLst>
        </xdr:cNvPr>
        <xdr:cNvSpPr>
          <a:spLocks noChangeShapeType="1"/>
        </xdr:cNvSpPr>
      </xdr:nvSpPr>
      <xdr:spPr bwMode="auto">
        <a:xfrm>
          <a:off x="16954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11</xdr:row>
      <xdr:rowOff>104775</xdr:rowOff>
    </xdr:from>
    <xdr:to>
      <xdr:col>10</xdr:col>
      <xdr:colOff>38100</xdr:colOff>
      <xdr:row>12</xdr:row>
      <xdr:rowOff>9525</xdr:rowOff>
    </xdr:to>
    <xdr:sp macro="" textlink="">
      <xdr:nvSpPr>
        <xdr:cNvPr id="24854" name="Line 38">
          <a:extLst>
            <a:ext uri="{FF2B5EF4-FFF2-40B4-BE49-F238E27FC236}">
              <a16:creationId xmlns:a16="http://schemas.microsoft.com/office/drawing/2014/main" xmlns="" id="{00000000-0008-0000-0900-000016610000}"/>
            </a:ext>
          </a:extLst>
        </xdr:cNvPr>
        <xdr:cNvSpPr>
          <a:spLocks noChangeShapeType="1"/>
        </xdr:cNvSpPr>
      </xdr:nvSpPr>
      <xdr:spPr bwMode="auto">
        <a:xfrm>
          <a:off x="18097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11</xdr:row>
      <xdr:rowOff>104775</xdr:rowOff>
    </xdr:from>
    <xdr:to>
      <xdr:col>10</xdr:col>
      <xdr:colOff>76200</xdr:colOff>
      <xdr:row>12</xdr:row>
      <xdr:rowOff>9525</xdr:rowOff>
    </xdr:to>
    <xdr:sp macro="" textlink="">
      <xdr:nvSpPr>
        <xdr:cNvPr id="24855" name="Line 39">
          <a:extLst>
            <a:ext uri="{FF2B5EF4-FFF2-40B4-BE49-F238E27FC236}">
              <a16:creationId xmlns:a16="http://schemas.microsoft.com/office/drawing/2014/main" xmlns="" id="{00000000-0008-0000-0900-000017610000}"/>
            </a:ext>
          </a:extLst>
        </xdr:cNvPr>
        <xdr:cNvSpPr>
          <a:spLocks noChangeShapeType="1"/>
        </xdr:cNvSpPr>
      </xdr:nvSpPr>
      <xdr:spPr bwMode="auto">
        <a:xfrm>
          <a:off x="18478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11</xdr:row>
      <xdr:rowOff>104775</xdr:rowOff>
    </xdr:from>
    <xdr:to>
      <xdr:col>10</xdr:col>
      <xdr:colOff>114300</xdr:colOff>
      <xdr:row>12</xdr:row>
      <xdr:rowOff>9525</xdr:rowOff>
    </xdr:to>
    <xdr:sp macro="" textlink="">
      <xdr:nvSpPr>
        <xdr:cNvPr id="24856" name="Line 40">
          <a:extLst>
            <a:ext uri="{FF2B5EF4-FFF2-40B4-BE49-F238E27FC236}">
              <a16:creationId xmlns:a16="http://schemas.microsoft.com/office/drawing/2014/main" xmlns="" id="{00000000-0008-0000-0900-000018610000}"/>
            </a:ext>
          </a:extLst>
        </xdr:cNvPr>
        <xdr:cNvSpPr>
          <a:spLocks noChangeShapeType="1"/>
        </xdr:cNvSpPr>
      </xdr:nvSpPr>
      <xdr:spPr bwMode="auto">
        <a:xfrm>
          <a:off x="18859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11</xdr:row>
      <xdr:rowOff>104775</xdr:rowOff>
    </xdr:from>
    <xdr:to>
      <xdr:col>11</xdr:col>
      <xdr:colOff>9525</xdr:colOff>
      <xdr:row>12</xdr:row>
      <xdr:rowOff>9525</xdr:rowOff>
    </xdr:to>
    <xdr:sp macro="" textlink="">
      <xdr:nvSpPr>
        <xdr:cNvPr id="24857" name="Line 41">
          <a:extLst>
            <a:ext uri="{FF2B5EF4-FFF2-40B4-BE49-F238E27FC236}">
              <a16:creationId xmlns:a16="http://schemas.microsoft.com/office/drawing/2014/main" xmlns="" id="{00000000-0008-0000-0900-000019610000}"/>
            </a:ext>
          </a:extLst>
        </xdr:cNvPr>
        <xdr:cNvSpPr>
          <a:spLocks noChangeShapeType="1"/>
        </xdr:cNvSpPr>
      </xdr:nvSpPr>
      <xdr:spPr bwMode="auto">
        <a:xfrm>
          <a:off x="19621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11</xdr:row>
      <xdr:rowOff>104775</xdr:rowOff>
    </xdr:from>
    <xdr:to>
      <xdr:col>11</xdr:col>
      <xdr:colOff>47625</xdr:colOff>
      <xdr:row>12</xdr:row>
      <xdr:rowOff>9525</xdr:rowOff>
    </xdr:to>
    <xdr:sp macro="" textlink="">
      <xdr:nvSpPr>
        <xdr:cNvPr id="24858" name="Line 42">
          <a:extLst>
            <a:ext uri="{FF2B5EF4-FFF2-40B4-BE49-F238E27FC236}">
              <a16:creationId xmlns:a16="http://schemas.microsoft.com/office/drawing/2014/main" xmlns="" id="{00000000-0008-0000-0900-00001A610000}"/>
            </a:ext>
          </a:extLst>
        </xdr:cNvPr>
        <xdr:cNvSpPr>
          <a:spLocks noChangeShapeType="1"/>
        </xdr:cNvSpPr>
      </xdr:nvSpPr>
      <xdr:spPr bwMode="auto">
        <a:xfrm>
          <a:off x="20002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133350</xdr:colOff>
      <xdr:row>11</xdr:row>
      <xdr:rowOff>104775</xdr:rowOff>
    </xdr:from>
    <xdr:to>
      <xdr:col>12</xdr:col>
      <xdr:colOff>133350</xdr:colOff>
      <xdr:row>12</xdr:row>
      <xdr:rowOff>9525</xdr:rowOff>
    </xdr:to>
    <xdr:sp macro="" textlink="">
      <xdr:nvSpPr>
        <xdr:cNvPr id="24859" name="Line 43">
          <a:extLst>
            <a:ext uri="{FF2B5EF4-FFF2-40B4-BE49-F238E27FC236}">
              <a16:creationId xmlns:a16="http://schemas.microsoft.com/office/drawing/2014/main" xmlns="" id="{00000000-0008-0000-0900-00001B610000}"/>
            </a:ext>
          </a:extLst>
        </xdr:cNvPr>
        <xdr:cNvSpPr>
          <a:spLocks noChangeShapeType="1"/>
        </xdr:cNvSpPr>
      </xdr:nvSpPr>
      <xdr:spPr bwMode="auto">
        <a:xfrm>
          <a:off x="22669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171450</xdr:colOff>
      <xdr:row>11</xdr:row>
      <xdr:rowOff>104775</xdr:rowOff>
    </xdr:from>
    <xdr:to>
      <xdr:col>12</xdr:col>
      <xdr:colOff>171450</xdr:colOff>
      <xdr:row>12</xdr:row>
      <xdr:rowOff>9525</xdr:rowOff>
    </xdr:to>
    <xdr:sp macro="" textlink="">
      <xdr:nvSpPr>
        <xdr:cNvPr id="24860" name="Line 44">
          <a:extLst>
            <a:ext uri="{FF2B5EF4-FFF2-40B4-BE49-F238E27FC236}">
              <a16:creationId xmlns:a16="http://schemas.microsoft.com/office/drawing/2014/main" xmlns="" id="{00000000-0008-0000-0900-00001C610000}"/>
            </a:ext>
          </a:extLst>
        </xdr:cNvPr>
        <xdr:cNvSpPr>
          <a:spLocks noChangeShapeType="1"/>
        </xdr:cNvSpPr>
      </xdr:nvSpPr>
      <xdr:spPr bwMode="auto">
        <a:xfrm>
          <a:off x="2305050" y="1495425"/>
          <a:ext cx="0" cy="66675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11</xdr:row>
      <xdr:rowOff>19050</xdr:rowOff>
    </xdr:from>
    <xdr:to>
      <xdr:col>9</xdr:col>
      <xdr:colOff>28575</xdr:colOff>
      <xdr:row>12</xdr:row>
      <xdr:rowOff>9525</xdr:rowOff>
    </xdr:to>
    <xdr:sp macro="" textlink="">
      <xdr:nvSpPr>
        <xdr:cNvPr id="24861" name="Line 45">
          <a:extLst>
            <a:ext uri="{FF2B5EF4-FFF2-40B4-BE49-F238E27FC236}">
              <a16:creationId xmlns:a16="http://schemas.microsoft.com/office/drawing/2014/main" xmlns="" id="{00000000-0008-0000-0900-00001D610000}"/>
            </a:ext>
          </a:extLst>
        </xdr:cNvPr>
        <xdr:cNvSpPr>
          <a:spLocks noChangeShapeType="1"/>
        </xdr:cNvSpPr>
      </xdr:nvSpPr>
      <xdr:spPr bwMode="auto">
        <a:xfrm>
          <a:off x="16192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19050</xdr:rowOff>
    </xdr:from>
    <xdr:to>
      <xdr:col>10</xdr:col>
      <xdr:colOff>0</xdr:colOff>
      <xdr:row>12</xdr:row>
      <xdr:rowOff>9525</xdr:rowOff>
    </xdr:to>
    <xdr:sp macro="" textlink="">
      <xdr:nvSpPr>
        <xdr:cNvPr id="24862" name="Line 46">
          <a:extLst>
            <a:ext uri="{FF2B5EF4-FFF2-40B4-BE49-F238E27FC236}">
              <a16:creationId xmlns:a16="http://schemas.microsoft.com/office/drawing/2014/main" xmlns="" id="{00000000-0008-0000-0900-00001E610000}"/>
            </a:ext>
          </a:extLst>
        </xdr:cNvPr>
        <xdr:cNvSpPr>
          <a:spLocks noChangeShapeType="1"/>
        </xdr:cNvSpPr>
      </xdr:nvSpPr>
      <xdr:spPr bwMode="auto">
        <a:xfrm>
          <a:off x="17716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11</xdr:row>
      <xdr:rowOff>19050</xdr:rowOff>
    </xdr:from>
    <xdr:to>
      <xdr:col>10</xdr:col>
      <xdr:colOff>152400</xdr:colOff>
      <xdr:row>12</xdr:row>
      <xdr:rowOff>9525</xdr:rowOff>
    </xdr:to>
    <xdr:sp macro="" textlink="">
      <xdr:nvSpPr>
        <xdr:cNvPr id="24863" name="Line 47">
          <a:extLst>
            <a:ext uri="{FF2B5EF4-FFF2-40B4-BE49-F238E27FC236}">
              <a16:creationId xmlns:a16="http://schemas.microsoft.com/office/drawing/2014/main" xmlns="" id="{00000000-0008-0000-0900-00001F610000}"/>
            </a:ext>
          </a:extLst>
        </xdr:cNvPr>
        <xdr:cNvSpPr>
          <a:spLocks noChangeShapeType="1"/>
        </xdr:cNvSpPr>
      </xdr:nvSpPr>
      <xdr:spPr bwMode="auto">
        <a:xfrm>
          <a:off x="19240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161925</xdr:colOff>
      <xdr:row>11</xdr:row>
      <xdr:rowOff>19050</xdr:rowOff>
    </xdr:from>
    <xdr:to>
      <xdr:col>11</xdr:col>
      <xdr:colOff>161925</xdr:colOff>
      <xdr:row>12</xdr:row>
      <xdr:rowOff>9525</xdr:rowOff>
    </xdr:to>
    <xdr:sp macro="" textlink="">
      <xdr:nvSpPr>
        <xdr:cNvPr id="24864" name="Line 48">
          <a:extLst>
            <a:ext uri="{FF2B5EF4-FFF2-40B4-BE49-F238E27FC236}">
              <a16:creationId xmlns:a16="http://schemas.microsoft.com/office/drawing/2014/main" xmlns="" id="{00000000-0008-0000-0900-000020610000}"/>
            </a:ext>
          </a:extLst>
        </xdr:cNvPr>
        <xdr:cNvSpPr>
          <a:spLocks noChangeShapeType="1"/>
        </xdr:cNvSpPr>
      </xdr:nvSpPr>
      <xdr:spPr bwMode="auto">
        <a:xfrm>
          <a:off x="21145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11</xdr:row>
      <xdr:rowOff>19050</xdr:rowOff>
    </xdr:from>
    <xdr:to>
      <xdr:col>12</xdr:col>
      <xdr:colOff>19050</xdr:colOff>
      <xdr:row>12</xdr:row>
      <xdr:rowOff>9525</xdr:rowOff>
    </xdr:to>
    <xdr:sp macro="" textlink="">
      <xdr:nvSpPr>
        <xdr:cNvPr id="24865" name="Line 49">
          <a:extLst>
            <a:ext uri="{FF2B5EF4-FFF2-40B4-BE49-F238E27FC236}">
              <a16:creationId xmlns:a16="http://schemas.microsoft.com/office/drawing/2014/main" xmlns="" id="{00000000-0008-0000-0900-000021610000}"/>
            </a:ext>
          </a:extLst>
        </xdr:cNvPr>
        <xdr:cNvSpPr>
          <a:spLocks noChangeShapeType="1"/>
        </xdr:cNvSpPr>
      </xdr:nvSpPr>
      <xdr:spPr bwMode="auto">
        <a:xfrm>
          <a:off x="21526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11</xdr:row>
      <xdr:rowOff>19050</xdr:rowOff>
    </xdr:from>
    <xdr:to>
      <xdr:col>12</xdr:col>
      <xdr:colOff>95250</xdr:colOff>
      <xdr:row>12</xdr:row>
      <xdr:rowOff>9525</xdr:rowOff>
    </xdr:to>
    <xdr:sp macro="" textlink="">
      <xdr:nvSpPr>
        <xdr:cNvPr id="24866" name="Line 50">
          <a:extLst>
            <a:ext uri="{FF2B5EF4-FFF2-40B4-BE49-F238E27FC236}">
              <a16:creationId xmlns:a16="http://schemas.microsoft.com/office/drawing/2014/main" xmlns="" id="{00000000-0008-0000-0900-000022610000}"/>
            </a:ext>
          </a:extLst>
        </xdr:cNvPr>
        <xdr:cNvSpPr>
          <a:spLocks noChangeShapeType="1"/>
        </xdr:cNvSpPr>
      </xdr:nvSpPr>
      <xdr:spPr bwMode="auto">
        <a:xfrm>
          <a:off x="2228850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11</xdr:row>
      <xdr:rowOff>19050</xdr:rowOff>
    </xdr:from>
    <xdr:to>
      <xdr:col>13</xdr:col>
      <xdr:colOff>38100</xdr:colOff>
      <xdr:row>12</xdr:row>
      <xdr:rowOff>9525</xdr:rowOff>
    </xdr:to>
    <xdr:sp macro="" textlink="">
      <xdr:nvSpPr>
        <xdr:cNvPr id="24867" name="Line 51">
          <a:extLst>
            <a:ext uri="{FF2B5EF4-FFF2-40B4-BE49-F238E27FC236}">
              <a16:creationId xmlns:a16="http://schemas.microsoft.com/office/drawing/2014/main" xmlns="" id="{00000000-0008-0000-0900-000023610000}"/>
            </a:ext>
          </a:extLst>
        </xdr:cNvPr>
        <xdr:cNvSpPr>
          <a:spLocks noChangeShapeType="1"/>
        </xdr:cNvSpPr>
      </xdr:nvSpPr>
      <xdr:spPr bwMode="auto">
        <a:xfrm>
          <a:off x="2352675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11</xdr:row>
      <xdr:rowOff>19050</xdr:rowOff>
    </xdr:from>
    <xdr:to>
      <xdr:col>13</xdr:col>
      <xdr:colOff>76200</xdr:colOff>
      <xdr:row>12</xdr:row>
      <xdr:rowOff>9525</xdr:rowOff>
    </xdr:to>
    <xdr:sp macro="" textlink="">
      <xdr:nvSpPr>
        <xdr:cNvPr id="24868" name="Line 52">
          <a:extLst>
            <a:ext uri="{FF2B5EF4-FFF2-40B4-BE49-F238E27FC236}">
              <a16:creationId xmlns:a16="http://schemas.microsoft.com/office/drawing/2014/main" xmlns="" id="{00000000-0008-0000-0900-000024610000}"/>
            </a:ext>
          </a:extLst>
        </xdr:cNvPr>
        <xdr:cNvSpPr>
          <a:spLocks noChangeShapeType="1"/>
        </xdr:cNvSpPr>
      </xdr:nvSpPr>
      <xdr:spPr bwMode="auto">
        <a:xfrm>
          <a:off x="2390775" y="1409700"/>
          <a:ext cx="0" cy="152400"/>
        </a:xfrm>
        <a:prstGeom prst="line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19</xdr:row>
      <xdr:rowOff>9525</xdr:rowOff>
    </xdr:from>
    <xdr:to>
      <xdr:col>14</xdr:col>
      <xdr:colOff>19050</xdr:colOff>
      <xdr:row>20</xdr:row>
      <xdr:rowOff>66675</xdr:rowOff>
    </xdr:to>
    <xdr:sp macro="" textlink="" fLocksText="0">
      <xdr:nvSpPr>
        <xdr:cNvPr id="8246" name="Text Box 54">
          <a:extLst>
            <a:ext uri="{FF2B5EF4-FFF2-40B4-BE49-F238E27FC236}">
              <a16:creationId xmlns:a16="http://schemas.microsoft.com/office/drawing/2014/main" xmlns="" id="{00000000-0008-0000-0900-000036200000}"/>
            </a:ext>
          </a:extLst>
        </xdr:cNvPr>
        <xdr:cNvSpPr txBox="1">
          <a:spLocks noChangeArrowheads="1"/>
        </xdr:cNvSpPr>
      </xdr:nvSpPr>
      <xdr:spPr bwMode="auto">
        <a:xfrm>
          <a:off x="542925" y="2571750"/>
          <a:ext cx="1971675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5099065613500 14880000003563 130080903</a:t>
          </a:r>
        </a:p>
        <a:p>
          <a:pPr algn="l" rtl="0">
            <a:defRPr sz="1000"/>
          </a:pPr>
          <a:endParaRPr lang="pt-B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</xdr:colOff>
      <xdr:row>68</xdr:row>
      <xdr:rowOff>57150</xdr:rowOff>
    </xdr:from>
    <xdr:to>
      <xdr:col>2</xdr:col>
      <xdr:colOff>104775</xdr:colOff>
      <xdr:row>71</xdr:row>
      <xdr:rowOff>38100</xdr:rowOff>
    </xdr:to>
    <xdr:pic>
      <xdr:nvPicPr>
        <xdr:cNvPr id="24870" name="OI">
          <a:extLst>
            <a:ext uri="{FF2B5EF4-FFF2-40B4-BE49-F238E27FC236}">
              <a16:creationId xmlns:a16="http://schemas.microsoft.com/office/drawing/2014/main" xmlns="" id="{00000000-0008-0000-0900-00002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8143875"/>
          <a:ext cx="2762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104775</xdr:colOff>
      <xdr:row>76</xdr:row>
      <xdr:rowOff>19050</xdr:rowOff>
    </xdr:from>
    <xdr:to>
      <xdr:col>16</xdr:col>
      <xdr:colOff>38100</xdr:colOff>
      <xdr:row>77</xdr:row>
      <xdr:rowOff>95250</xdr:rowOff>
    </xdr:to>
    <xdr:sp macro="" textlink="" fLocksText="0">
      <xdr:nvSpPr>
        <xdr:cNvPr id="8249" name="Text Box 57">
          <a:extLst>
            <a:ext uri="{FF2B5EF4-FFF2-40B4-BE49-F238E27FC236}">
              <a16:creationId xmlns:a16="http://schemas.microsoft.com/office/drawing/2014/main" xmlns="" id="{00000000-0008-0000-0900-000039200000}"/>
            </a:ext>
          </a:extLst>
        </xdr:cNvPr>
        <xdr:cNvSpPr txBox="1">
          <a:spLocks noChangeArrowheads="1"/>
        </xdr:cNvSpPr>
      </xdr:nvSpPr>
      <xdr:spPr bwMode="auto">
        <a:xfrm>
          <a:off x="104775" y="8963025"/>
          <a:ext cx="2790825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84670000000-9 99460113220-2 71723930017-0 09719300000-3</a:t>
          </a: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14</xdr:row>
          <xdr:rowOff>152400</xdr:rowOff>
        </xdr:from>
        <xdr:to>
          <xdr:col>11</xdr:col>
          <xdr:colOff>66675</xdr:colOff>
          <xdr:row>16</xdr:row>
          <xdr:rowOff>28575</xdr:rowOff>
        </xdr:to>
        <xdr:sp macro="" textlink="">
          <xdr:nvSpPr>
            <xdr:cNvPr id="8245" name="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xmlns="" id="{00000000-0008-0000-09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64</xdr:row>
          <xdr:rowOff>9525</xdr:rowOff>
        </xdr:from>
        <xdr:to>
          <xdr:col>13</xdr:col>
          <xdr:colOff>104775</xdr:colOff>
          <xdr:row>66</xdr:row>
          <xdr:rowOff>19050</xdr:rowOff>
        </xdr:to>
        <xdr:sp macro="" textlink="">
          <xdr:nvSpPr>
            <xdr:cNvPr id="8248" name="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xmlns="" id="{00000000-0008-0000-09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5.emf"/><Relationship Id="rId4" Type="http://schemas.openxmlformats.org/officeDocument/2006/relationships/oleObject" Target="../embeddings/oleObject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5.emf"/><Relationship Id="rId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laro.com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5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5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"/>
  <sheetViews>
    <sheetView view="pageBreakPreview" zoomScaleSheetLayoutView="150" workbookViewId="0">
      <selection activeCell="CD15" sqref="CD15"/>
    </sheetView>
  </sheetViews>
  <sheetFormatPr defaultColWidth="1.140625" defaultRowHeight="12.75" x14ac:dyDescent="0.2"/>
  <cols>
    <col min="1" max="29" width="1.140625" customWidth="1"/>
    <col min="30" max="31" width="1.7109375" customWidth="1"/>
  </cols>
  <sheetData>
    <row r="1" spans="1:73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3" ht="20.25" x14ac:dyDescent="0.3">
      <c r="A2" s="1"/>
      <c r="B2" s="2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1"/>
    </row>
    <row r="3" spans="1:73" ht="4.5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1"/>
    </row>
    <row r="4" spans="1:73" x14ac:dyDescent="0.2">
      <c r="A4" s="1"/>
      <c r="B4" s="3"/>
      <c r="C4" s="3" t="s">
        <v>1</v>
      </c>
      <c r="D4" s="3"/>
      <c r="E4" s="3"/>
      <c r="F4" s="3"/>
      <c r="G4" s="3"/>
      <c r="H4" s="3"/>
      <c r="I4" s="506" t="s">
        <v>674</v>
      </c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506"/>
      <c r="BP4" s="506"/>
      <c r="BQ4" s="506"/>
      <c r="BR4" s="506"/>
      <c r="BS4" s="3" t="s">
        <v>377</v>
      </c>
      <c r="BT4" s="1" t="s">
        <v>377</v>
      </c>
      <c r="BU4" t="s">
        <v>377</v>
      </c>
    </row>
    <row r="5" spans="1:73" ht="4.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1"/>
    </row>
    <row r="6" spans="1:73" x14ac:dyDescent="0.2">
      <c r="A6" s="1"/>
      <c r="B6" s="3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506" t="s">
        <v>673</v>
      </c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06"/>
      <c r="BB6" s="506"/>
      <c r="BC6" s="506"/>
      <c r="BD6" s="506"/>
      <c r="BE6" s="506"/>
      <c r="BF6" s="506"/>
      <c r="BG6" s="506"/>
      <c r="BH6" s="506"/>
      <c r="BI6" s="506"/>
      <c r="BJ6" s="506"/>
      <c r="BK6" s="506"/>
      <c r="BL6" s="506"/>
      <c r="BM6" s="506"/>
      <c r="BN6" s="506"/>
      <c r="BO6" s="506"/>
      <c r="BP6" s="506"/>
      <c r="BQ6" s="506"/>
      <c r="BR6" s="506"/>
      <c r="BS6" s="3"/>
      <c r="BT6" s="1"/>
    </row>
    <row r="7" spans="1:73" ht="4.5" customHeight="1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1"/>
    </row>
    <row r="8" spans="1:73" x14ac:dyDescent="0.2">
      <c r="A8" s="1"/>
      <c r="B8" s="3"/>
      <c r="C8" s="3" t="s">
        <v>3</v>
      </c>
      <c r="D8" s="3"/>
      <c r="E8" s="3"/>
      <c r="F8" s="3"/>
      <c r="G8" s="3"/>
      <c r="H8" s="3"/>
      <c r="I8" s="3"/>
      <c r="J8" s="512" t="s">
        <v>671</v>
      </c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3" t="s">
        <v>4</v>
      </c>
      <c r="AE8" s="3"/>
      <c r="AF8" s="3"/>
      <c r="AG8" s="3"/>
      <c r="AH8" s="3"/>
      <c r="AI8" s="3"/>
      <c r="AJ8" s="3"/>
      <c r="AK8" s="506" t="s">
        <v>672</v>
      </c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3" t="s">
        <v>5</v>
      </c>
      <c r="BJ8" s="3"/>
      <c r="BK8" s="3"/>
      <c r="BL8" s="506" t="s">
        <v>6</v>
      </c>
      <c r="BM8" s="506"/>
      <c r="BN8" s="506"/>
      <c r="BO8" s="506"/>
      <c r="BP8" s="506"/>
      <c r="BQ8" s="506"/>
      <c r="BR8" s="506"/>
      <c r="BS8" s="3"/>
      <c r="BT8" s="1"/>
    </row>
    <row r="9" spans="1:73" ht="4.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1"/>
    </row>
    <row r="10" spans="1:73" ht="13.5" x14ac:dyDescent="0.25">
      <c r="A10" s="1"/>
      <c r="B10" s="3"/>
      <c r="C10" s="3" t="s">
        <v>7</v>
      </c>
      <c r="D10" s="3"/>
      <c r="E10" s="3"/>
      <c r="F10" s="3"/>
      <c r="G10" s="510">
        <v>24902720</v>
      </c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3" t="s">
        <v>8</v>
      </c>
      <c r="U10" s="3"/>
      <c r="V10" s="3"/>
      <c r="W10" s="511">
        <v>212162887</v>
      </c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  <c r="AS10" s="3" t="s">
        <v>9</v>
      </c>
      <c r="AT10" s="3"/>
      <c r="AU10" s="3"/>
      <c r="AV10" s="3"/>
      <c r="AW10" s="511" t="s">
        <v>675</v>
      </c>
      <c r="AX10" s="506"/>
      <c r="AY10" s="506"/>
      <c r="AZ10" s="506"/>
      <c r="BA10" s="506"/>
      <c r="BB10" s="506"/>
      <c r="BC10" s="506"/>
      <c r="BD10" s="506"/>
      <c r="BE10" s="506"/>
      <c r="BF10" s="506"/>
      <c r="BG10" s="506"/>
      <c r="BH10" s="506"/>
      <c r="BI10" s="506"/>
      <c r="BJ10" s="506"/>
      <c r="BK10" s="506"/>
      <c r="BL10" s="506"/>
      <c r="BM10" s="506"/>
      <c r="BN10" s="506"/>
      <c r="BO10" s="506"/>
      <c r="BP10" s="506"/>
      <c r="BQ10" s="506"/>
      <c r="BR10" s="506"/>
      <c r="BS10" s="3">
        <v>81171242</v>
      </c>
      <c r="BT10" s="1"/>
    </row>
    <row r="11" spans="1:73" ht="4.5" customHeight="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1"/>
    </row>
    <row r="12" spans="1:73" x14ac:dyDescent="0.2">
      <c r="A12" s="1"/>
      <c r="B12" s="3"/>
      <c r="C12" s="3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505">
        <v>44053</v>
      </c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3"/>
      <c r="Z12" s="3" t="s">
        <v>11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506" t="s">
        <v>672</v>
      </c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3"/>
      <c r="BT12" s="1"/>
    </row>
    <row r="13" spans="1:73" ht="4.5" customHeight="1" x14ac:dyDescent="0.2">
      <c r="A13" s="1"/>
      <c r="B13" s="3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1"/>
    </row>
    <row r="14" spans="1:73" x14ac:dyDescent="0.2">
      <c r="A14" s="1"/>
      <c r="B14" s="3"/>
      <c r="C14" s="3" t="s">
        <v>12</v>
      </c>
      <c r="D14" s="3"/>
      <c r="E14" s="3"/>
      <c r="F14" s="3"/>
      <c r="G14" s="3"/>
      <c r="H14" s="3"/>
      <c r="I14" s="3"/>
      <c r="J14" s="4"/>
      <c r="K14" s="3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3" t="s">
        <v>13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3"/>
      <c r="BT14" s="1"/>
    </row>
    <row r="15" spans="1:73" ht="4.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1"/>
    </row>
    <row r="16" spans="1:73" x14ac:dyDescent="0.2">
      <c r="A16" s="1"/>
      <c r="B16" s="3"/>
      <c r="C16" s="3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08">
        <v>43987</v>
      </c>
      <c r="Z16" s="508"/>
      <c r="AA16" s="508"/>
      <c r="AB16" s="508"/>
      <c r="AC16" s="508"/>
      <c r="AD16" s="508"/>
      <c r="AE16" s="508"/>
      <c r="AF16" s="3" t="s">
        <v>15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509">
        <v>44058</v>
      </c>
      <c r="BH16" s="509"/>
      <c r="BI16" s="509"/>
      <c r="BJ16" s="509"/>
      <c r="BK16" s="509"/>
      <c r="BL16" s="509"/>
      <c r="BM16" s="509"/>
      <c r="BN16" s="3"/>
      <c r="BO16" s="3"/>
      <c r="BP16" s="3"/>
      <c r="BQ16" s="3"/>
      <c r="BR16" s="3"/>
      <c r="BS16" s="3"/>
      <c r="BT16" s="1"/>
    </row>
    <row r="17" spans="1:72" ht="4.5" customHeight="1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1"/>
    </row>
    <row r="18" spans="1:72" x14ac:dyDescent="0.2">
      <c r="A18" s="1"/>
      <c r="B18" s="3"/>
      <c r="C18" s="3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06" t="s">
        <v>672</v>
      </c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3"/>
      <c r="AS18" s="3" t="s">
        <v>17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507"/>
      <c r="BH18" s="507"/>
      <c r="BI18" s="507"/>
      <c r="BJ18" s="507"/>
      <c r="BK18" s="507"/>
      <c r="BL18" s="507"/>
      <c r="BM18" s="507"/>
      <c r="BN18" s="507"/>
      <c r="BO18" s="507"/>
      <c r="BP18" s="507"/>
      <c r="BQ18" s="507"/>
      <c r="BR18" s="507"/>
      <c r="BS18" s="3"/>
      <c r="BT18" s="1"/>
    </row>
    <row r="19" spans="1:72" ht="4.5" customHeight="1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1"/>
    </row>
    <row r="20" spans="1:72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1"/>
    </row>
    <row r="21" spans="1:72" ht="4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3" spans="1:72" ht="4.5" customHeight="1" x14ac:dyDescent="0.2"/>
    <row r="25" spans="1:72" ht="4.5" customHeight="1" x14ac:dyDescent="0.2"/>
    <row r="27" spans="1:72" ht="4.5" customHeight="1" x14ac:dyDescent="0.2"/>
    <row r="28" spans="1:72" x14ac:dyDescent="0.2">
      <c r="AW28" s="5"/>
    </row>
    <row r="29" spans="1:72" ht="4.5" customHeight="1" x14ac:dyDescent="0.2"/>
    <row r="31" spans="1:72" ht="4.5" customHeight="1" x14ac:dyDescent="0.2"/>
    <row r="33" ht="4.5" customHeight="1" x14ac:dyDescent="0.2"/>
    <row r="35" ht="4.5" customHeight="1" x14ac:dyDescent="0.2"/>
    <row r="37" ht="4.5" customHeight="1" x14ac:dyDescent="0.2"/>
    <row r="39" ht="4.5" customHeight="1" x14ac:dyDescent="0.2"/>
    <row r="41" ht="4.5" customHeight="1" x14ac:dyDescent="0.2"/>
    <row r="43" ht="4.5" customHeight="1" x14ac:dyDescent="0.2"/>
  </sheetData>
  <sheetProtection formatCells="0" formatColumns="0" formatRows="0" insertRows="0" insertHyperlinks="0" deleteColumns="0" deleteRows="0" selectLockedCells="1" sort="0" pivotTables="0" selectUnlockedCells="1"/>
  <mergeCells count="16">
    <mergeCell ref="G10:S10"/>
    <mergeCell ref="W10:AR10"/>
    <mergeCell ref="AW10:BR10"/>
    <mergeCell ref="I4:BR4"/>
    <mergeCell ref="M6:BR6"/>
    <mergeCell ref="J8:AC8"/>
    <mergeCell ref="AK8:BH8"/>
    <mergeCell ref="BL8:BR8"/>
    <mergeCell ref="N12:X12"/>
    <mergeCell ref="AM12:BR12"/>
    <mergeCell ref="T18:AQ18"/>
    <mergeCell ref="BG18:BR18"/>
    <mergeCell ref="L14:AE14"/>
    <mergeCell ref="AV14:BR14"/>
    <mergeCell ref="Y16:AE16"/>
    <mergeCell ref="BG16:BM16"/>
  </mergeCells>
  <phoneticPr fontId="5" type="noConversion"/>
  <printOptions horizontalCentered="1" verticalCentered="1"/>
  <pageMargins left="0.39374999999999999" right="0.39374999999999999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0"/>
  <sheetViews>
    <sheetView view="pageBreakPreview" zoomScaleSheetLayoutView="150" workbookViewId="0">
      <selection activeCell="J15" sqref="J15"/>
    </sheetView>
  </sheetViews>
  <sheetFormatPr defaultColWidth="9.140625" defaultRowHeight="12.75" x14ac:dyDescent="0.2"/>
  <cols>
    <col min="1" max="1" width="2.140625" style="26" customWidth="1"/>
    <col min="2" max="4" width="2.7109375" style="26" customWidth="1"/>
    <col min="5" max="5" width="2.42578125" style="26" customWidth="1"/>
    <col min="6" max="6" width="1.42578125" style="26" customWidth="1"/>
    <col min="7" max="9" width="2.7109375" style="26" customWidth="1"/>
    <col min="10" max="10" width="2.28515625" style="26" customWidth="1"/>
    <col min="11" max="25" width="2.7109375" style="26" customWidth="1"/>
    <col min="26" max="26" width="3.42578125" style="26" customWidth="1"/>
    <col min="27" max="78" width="2.7109375" style="26" customWidth="1"/>
    <col min="79" max="16384" width="9.140625" style="26"/>
  </cols>
  <sheetData>
    <row r="1" spans="1:38" ht="12" customHeight="1" x14ac:dyDescent="0.2">
      <c r="A1" s="25"/>
      <c r="B1" s="25"/>
      <c r="C1" s="25"/>
      <c r="D1" s="25"/>
      <c r="E1" s="25"/>
      <c r="F1" s="25"/>
      <c r="G1" s="25"/>
      <c r="H1" s="677" t="s">
        <v>238</v>
      </c>
      <c r="I1" s="677"/>
      <c r="J1" s="677"/>
      <c r="K1" s="677"/>
      <c r="L1" s="677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4.25" customHeight="1" x14ac:dyDescent="0.2">
      <c r="A2" s="25"/>
      <c r="B2" s="25"/>
      <c r="C2" s="25"/>
      <c r="D2" s="25"/>
      <c r="E2" s="25"/>
      <c r="F2" s="25"/>
      <c r="G2" s="25"/>
      <c r="H2" s="678" t="s">
        <v>239</v>
      </c>
      <c r="I2" s="678"/>
      <c r="J2" s="678"/>
      <c r="K2" s="678"/>
      <c r="L2" s="678"/>
      <c r="M2" s="105"/>
      <c r="N2" s="105"/>
      <c r="O2" s="105"/>
      <c r="P2" s="105"/>
      <c r="Q2" s="105"/>
      <c r="R2" s="105"/>
      <c r="S2" s="105"/>
      <c r="T2" s="105"/>
      <c r="U2" s="159" t="s">
        <v>240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25"/>
    </row>
    <row r="3" spans="1:38" ht="9" customHeight="1" x14ac:dyDescent="0.2">
      <c r="A3" s="25"/>
      <c r="B3" s="25"/>
      <c r="C3" s="25"/>
      <c r="D3" s="25"/>
      <c r="E3" s="25"/>
      <c r="F3" s="25"/>
      <c r="G3" s="25"/>
      <c r="H3" s="94" t="s">
        <v>241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9" customHeight="1" x14ac:dyDescent="0.2">
      <c r="A4" s="25"/>
      <c r="B4" s="25"/>
      <c r="C4" s="25"/>
      <c r="D4" s="25"/>
      <c r="E4" s="25"/>
      <c r="F4" s="25"/>
      <c r="G4" s="25"/>
      <c r="H4" s="94" t="s">
        <v>242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9" customHeight="1" x14ac:dyDescent="0.2">
      <c r="A5" s="25"/>
      <c r="B5" s="25"/>
      <c r="C5" s="25"/>
      <c r="D5" s="25"/>
      <c r="E5" s="25"/>
      <c r="F5" s="25"/>
      <c r="G5" s="25"/>
      <c r="H5" s="94" t="s">
        <v>243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9" customHeight="1" x14ac:dyDescent="0.2">
      <c r="A6" s="25"/>
      <c r="B6" s="25"/>
      <c r="C6" s="25"/>
      <c r="D6" s="25"/>
      <c r="E6" s="25"/>
      <c r="F6" s="25"/>
      <c r="G6" s="25"/>
      <c r="H6" s="94" t="s">
        <v>244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9" customHeight="1" x14ac:dyDescent="0.2">
      <c r="A7" s="25"/>
      <c r="B7" s="25"/>
      <c r="C7" s="25"/>
      <c r="D7" s="25"/>
      <c r="E7" s="25"/>
      <c r="F7" s="25"/>
      <c r="G7" s="25"/>
      <c r="H7" s="94" t="s">
        <v>245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ht="9" customHeight="1" x14ac:dyDescent="0.2">
      <c r="A8" s="25"/>
      <c r="B8" s="25"/>
      <c r="C8" s="25"/>
      <c r="D8" s="25"/>
      <c r="E8" s="25"/>
      <c r="F8" s="25"/>
      <c r="G8" s="25"/>
      <c r="H8" s="94" t="s">
        <v>246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ht="9" customHeight="1" x14ac:dyDescent="0.2">
      <c r="A9" s="2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25"/>
    </row>
    <row r="10" spans="1:38" ht="9" customHeight="1" x14ac:dyDescent="0.2">
      <c r="A10" s="25"/>
      <c r="B10" s="25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25"/>
      <c r="AJ10" s="25"/>
      <c r="AK10" s="25"/>
      <c r="AL10" s="25"/>
    </row>
    <row r="11" spans="1:38" ht="11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2" t="s">
        <v>247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ht="12.7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2" t="s">
        <v>248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ht="12.75" customHeight="1" x14ac:dyDescent="0.2">
      <c r="A13" s="25"/>
      <c r="B13" s="25"/>
      <c r="C13" s="25"/>
      <c r="D13" s="160" t="s">
        <v>249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2" t="s">
        <v>250</v>
      </c>
      <c r="X13" s="25"/>
      <c r="Y13" s="25"/>
      <c r="Z13" s="161" t="s">
        <v>649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ht="12" customHeight="1" x14ac:dyDescent="0.2">
      <c r="A14" s="25"/>
      <c r="B14" s="25"/>
      <c r="C14" s="25"/>
      <c r="D14" s="162" t="str">
        <f>DADOS!I4</f>
        <v>Rafael Gonçalves de Oliveira Almenara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2" t="s">
        <v>251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12" customHeight="1" x14ac:dyDescent="0.2">
      <c r="A15" s="25"/>
      <c r="B15" s="25"/>
      <c r="C15" s="25"/>
      <c r="D15" s="163" t="str">
        <f>DADOS!M6</f>
        <v>RUA CINQUENTA E DOIS -QUADRA 50 LOTE 2</v>
      </c>
      <c r="E15" s="25"/>
      <c r="F15" s="25"/>
      <c r="G15" s="25"/>
      <c r="H15" s="25"/>
      <c r="I15" s="25"/>
      <c r="J15" s="497">
        <f>DADOS!L14</f>
        <v>0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2" t="s">
        <v>252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 ht="12" customHeight="1" x14ac:dyDescent="0.2">
      <c r="A16" s="25"/>
      <c r="B16" s="25"/>
      <c r="C16" s="25"/>
      <c r="D16" s="163" t="str">
        <f>DADOS!AK8</f>
        <v>MARICÁ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2" t="s">
        <v>178</v>
      </c>
      <c r="X16" s="25"/>
      <c r="Y16" s="25"/>
      <c r="Z16" s="25"/>
      <c r="AA16" s="22" t="s">
        <v>650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ht="12" customHeight="1" x14ac:dyDescent="0.2">
      <c r="A17" s="25"/>
      <c r="B17" s="25"/>
      <c r="C17" s="25"/>
      <c r="D17" s="161" t="s">
        <v>7</v>
      </c>
      <c r="F17" s="679">
        <f>DADOS!G10</f>
        <v>24902720</v>
      </c>
      <c r="G17" s="679"/>
      <c r="H17" s="679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2" t="s">
        <v>29</v>
      </c>
      <c r="X17" s="25"/>
      <c r="Y17" s="164"/>
      <c r="Z17" s="649">
        <v>41852</v>
      </c>
      <c r="AA17" s="649"/>
      <c r="AB17" s="649"/>
      <c r="AC17" s="165" t="s">
        <v>30</v>
      </c>
      <c r="AD17" s="650">
        <v>41882</v>
      </c>
      <c r="AE17" s="650"/>
      <c r="AF17" s="650"/>
      <c r="AG17" s="25"/>
      <c r="AH17" s="25"/>
      <c r="AI17" s="25"/>
      <c r="AJ17" s="25"/>
      <c r="AK17" s="25"/>
      <c r="AL17" s="25"/>
    </row>
    <row r="18" spans="1:38" ht="6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3.5" thickBo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1" t="s">
        <v>253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1.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108" t="s">
        <v>254</v>
      </c>
      <c r="X21" s="109"/>
      <c r="Y21" s="109"/>
      <c r="Z21" s="109"/>
      <c r="AA21" s="109"/>
      <c r="AB21" s="109"/>
      <c r="AC21" s="645">
        <f>DADOS!N12</f>
        <v>44053</v>
      </c>
      <c r="AD21" s="645"/>
      <c r="AE21" s="645"/>
      <c r="AF21" s="645"/>
      <c r="AG21" s="109"/>
      <c r="AH21" s="110"/>
      <c r="AI21" s="25"/>
      <c r="AJ21" s="25"/>
      <c r="AK21" s="25"/>
      <c r="AL21" s="25"/>
    </row>
    <row r="22" spans="1:38" ht="11.25" customHeight="1" thickBo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66" t="s">
        <v>255</v>
      </c>
      <c r="X22" s="167"/>
      <c r="Y22" s="167"/>
      <c r="Z22" s="167"/>
      <c r="AA22" s="168" t="s">
        <v>404</v>
      </c>
      <c r="AB22" s="167"/>
      <c r="AC22" s="115"/>
      <c r="AD22" s="115"/>
      <c r="AE22" s="115"/>
      <c r="AF22" s="115"/>
      <c r="AG22" s="115"/>
      <c r="AH22" s="116"/>
      <c r="AI22" s="25"/>
      <c r="AJ22" s="25"/>
      <c r="AK22" s="25"/>
      <c r="AL22" s="25"/>
    </row>
    <row r="23" spans="1:38" ht="6.7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ht="10.5" customHeight="1" x14ac:dyDescent="0.2">
      <c r="A24" s="25"/>
      <c r="B24" s="21" t="s">
        <v>256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10.5" customHeight="1" x14ac:dyDescent="0.2">
      <c r="A25" s="25"/>
      <c r="B25" s="22" t="s">
        <v>257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105"/>
    </row>
    <row r="26" spans="1:38" ht="10.5" customHeight="1" x14ac:dyDescent="0.2">
      <c r="A26" s="25"/>
      <c r="B26" s="106" t="s">
        <v>258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25"/>
    </row>
    <row r="27" spans="1:38" ht="9" customHeight="1" x14ac:dyDescent="0.2">
      <c r="A27" s="25"/>
      <c r="B27" s="22" t="s">
        <v>259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 t="s">
        <v>260</v>
      </c>
      <c r="AJ27" s="23"/>
      <c r="AK27" s="25"/>
      <c r="AL27" s="25"/>
    </row>
    <row r="28" spans="1:38" ht="9" customHeight="1" x14ac:dyDescent="0.2">
      <c r="A28" s="25"/>
      <c r="B28" s="22" t="s">
        <v>261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3" t="s">
        <v>405</v>
      </c>
      <c r="AJ28" s="23"/>
      <c r="AK28" s="25"/>
      <c r="AL28" s="25"/>
    </row>
    <row r="29" spans="1:38" ht="9" customHeight="1" x14ac:dyDescent="0.2">
      <c r="A29" s="25"/>
      <c r="B29" s="106" t="s">
        <v>262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7" t="s">
        <v>406</v>
      </c>
      <c r="AJ29" s="107"/>
      <c r="AK29" s="105"/>
      <c r="AL29" s="25"/>
    </row>
    <row r="30" spans="1:38" ht="9" customHeight="1" x14ac:dyDescent="0.2">
      <c r="A30" s="25"/>
      <c r="B30" s="169" t="s">
        <v>263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1" t="s">
        <v>399</v>
      </c>
      <c r="AJ30" s="171"/>
      <c r="AK30" s="170"/>
      <c r="AL30" s="25"/>
    </row>
    <row r="31" spans="1:38" ht="9" customHeight="1" x14ac:dyDescent="0.2">
      <c r="A31" s="25"/>
      <c r="B31" s="22" t="s">
        <v>264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 t="s">
        <v>149</v>
      </c>
      <c r="AJ31" s="23"/>
      <c r="AK31" s="25"/>
      <c r="AL31" s="105"/>
    </row>
    <row r="32" spans="1:38" ht="9" customHeight="1" x14ac:dyDescent="0.2">
      <c r="A32" s="25"/>
      <c r="B32" s="22" t="s">
        <v>265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 t="s">
        <v>149</v>
      </c>
      <c r="AJ32" s="23"/>
      <c r="AK32" s="25"/>
      <c r="AL32" s="25"/>
    </row>
    <row r="33" spans="1:38" ht="9" customHeight="1" x14ac:dyDescent="0.2">
      <c r="A33" s="25"/>
      <c r="B33" s="106" t="s">
        <v>266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7" t="s">
        <v>149</v>
      </c>
      <c r="AJ33" s="107"/>
      <c r="AK33" s="105"/>
      <c r="AL33" s="25"/>
    </row>
    <row r="34" spans="1:38" ht="9" customHeight="1" x14ac:dyDescent="0.2">
      <c r="A34" s="25"/>
      <c r="B34" s="169" t="s">
        <v>267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 t="s">
        <v>149</v>
      </c>
      <c r="AJ34" s="171"/>
      <c r="AK34" s="170"/>
      <c r="AL34" s="25"/>
    </row>
    <row r="35" spans="1:38" ht="9" customHeight="1" x14ac:dyDescent="0.2">
      <c r="A35" s="25"/>
      <c r="B35" s="22" t="s">
        <v>268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3" t="s">
        <v>149</v>
      </c>
      <c r="AJ35" s="23"/>
      <c r="AK35" s="25"/>
      <c r="AL35" s="25"/>
    </row>
    <row r="36" spans="1:38" ht="9" customHeight="1" x14ac:dyDescent="0.2">
      <c r="A36" s="25"/>
      <c r="B36" s="22" t="s">
        <v>269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3" t="s">
        <v>149</v>
      </c>
      <c r="AJ36" s="23"/>
      <c r="AK36" s="25"/>
      <c r="AL36" s="25"/>
    </row>
    <row r="37" spans="1:38" ht="9" customHeight="1" x14ac:dyDescent="0.2">
      <c r="A37" s="25"/>
      <c r="B37" s="22" t="s">
        <v>270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 t="s">
        <v>149</v>
      </c>
      <c r="AJ37" s="23"/>
      <c r="AK37" s="25"/>
      <c r="AL37" s="105"/>
    </row>
    <row r="38" spans="1:38" ht="9" customHeight="1" x14ac:dyDescent="0.2">
      <c r="A38" s="25"/>
      <c r="B38" s="106" t="s">
        <v>271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7" t="s">
        <v>149</v>
      </c>
      <c r="AJ38" s="107"/>
      <c r="AK38" s="105"/>
      <c r="AL38" s="25"/>
    </row>
    <row r="39" spans="1:38" ht="9" customHeight="1" x14ac:dyDescent="0.2">
      <c r="A39" s="25"/>
      <c r="B39" s="169" t="s">
        <v>272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1" t="s">
        <v>149</v>
      </c>
      <c r="AJ39" s="171"/>
      <c r="AK39" s="170"/>
      <c r="AL39" s="25"/>
    </row>
    <row r="40" spans="1:38" ht="9" customHeight="1" x14ac:dyDescent="0.2">
      <c r="A40" s="25"/>
      <c r="B40" s="22" t="s">
        <v>273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3" t="s">
        <v>149</v>
      </c>
      <c r="AJ40" s="23"/>
      <c r="AK40" s="25"/>
      <c r="AL40" s="25"/>
    </row>
    <row r="41" spans="1:38" ht="9" customHeight="1" x14ac:dyDescent="0.2">
      <c r="A41" s="25"/>
      <c r="B41" s="22" t="s">
        <v>274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3" t="s">
        <v>407</v>
      </c>
      <c r="AJ41" s="23"/>
      <c r="AK41" s="25"/>
      <c r="AL41" s="25"/>
    </row>
    <row r="42" spans="1:38" ht="9" customHeight="1" x14ac:dyDescent="0.2">
      <c r="A42" s="25"/>
      <c r="B42" s="22" t="s">
        <v>275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3" t="s">
        <v>149</v>
      </c>
      <c r="AJ42" s="23"/>
      <c r="AK42" s="25"/>
      <c r="AL42" s="25"/>
    </row>
    <row r="43" spans="1:38" ht="9" customHeight="1" x14ac:dyDescent="0.2">
      <c r="A43" s="25"/>
      <c r="B43" s="106" t="s">
        <v>276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7" t="s">
        <v>149</v>
      </c>
      <c r="AJ43" s="107"/>
      <c r="AK43" s="105"/>
      <c r="AL43" s="25"/>
    </row>
    <row r="44" spans="1:38" ht="9" customHeight="1" x14ac:dyDescent="0.2">
      <c r="A44" s="25"/>
      <c r="B44" s="172" t="s">
        <v>277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73" t="s">
        <v>408</v>
      </c>
      <c r="AJ44" s="173"/>
      <c r="AK44" s="105"/>
      <c r="AL44" s="25"/>
    </row>
    <row r="45" spans="1:38" ht="3" customHeight="1" x14ac:dyDescent="0.2">
      <c r="A45" s="25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4"/>
      <c r="AJ45" s="174"/>
      <c r="AK45" s="170"/>
      <c r="AL45" s="25"/>
    </row>
    <row r="46" spans="1:38" ht="9" customHeight="1" x14ac:dyDescent="0.2">
      <c r="A46" s="25"/>
      <c r="B46" s="169" t="s">
        <v>278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1" t="s">
        <v>404</v>
      </c>
      <c r="AJ46" s="171"/>
      <c r="AK46" s="170"/>
      <c r="AL46" s="25"/>
    </row>
    <row r="47" spans="1:38" ht="3" customHeight="1" x14ac:dyDescent="0.2">
      <c r="A47" s="25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25"/>
    </row>
    <row r="48" spans="1:38" ht="9" customHeight="1" x14ac:dyDescent="0.2">
      <c r="A48" s="25"/>
      <c r="B48" s="21" t="s">
        <v>279</v>
      </c>
      <c r="C48" s="25"/>
      <c r="D48" s="25"/>
      <c r="E48" s="25"/>
      <c r="F48" s="25"/>
      <c r="G48" s="25"/>
      <c r="H48" s="25"/>
      <c r="I48" s="25"/>
      <c r="J48" s="25"/>
      <c r="K48" s="22" t="s">
        <v>182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105"/>
    </row>
    <row r="49" spans="1:38" ht="9" customHeight="1" x14ac:dyDescent="0.2">
      <c r="A49" s="25"/>
      <c r="B49" s="22" t="s">
        <v>280</v>
      </c>
      <c r="C49" s="25"/>
      <c r="D49" s="25"/>
      <c r="E49" s="25"/>
      <c r="F49" s="25"/>
      <c r="G49" s="25"/>
      <c r="H49" s="25"/>
      <c r="I49" s="25"/>
      <c r="J49" s="25"/>
      <c r="K49" s="22" t="s">
        <v>149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170"/>
    </row>
    <row r="50" spans="1:38" ht="9" customHeight="1" x14ac:dyDescent="0.2">
      <c r="A50" s="25"/>
      <c r="B50" s="22" t="s">
        <v>281</v>
      </c>
      <c r="C50" s="25"/>
      <c r="D50" s="25"/>
      <c r="E50" s="25"/>
      <c r="F50" s="25"/>
      <c r="G50" s="25"/>
      <c r="H50" s="25"/>
      <c r="I50" s="25"/>
      <c r="J50" s="25"/>
      <c r="K50" s="22" t="s">
        <v>282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9" customHeight="1" x14ac:dyDescent="0.2">
      <c r="A51" s="25"/>
      <c r="B51" s="106" t="s">
        <v>283</v>
      </c>
      <c r="C51" s="105"/>
      <c r="D51" s="105"/>
      <c r="E51" s="105"/>
      <c r="F51" s="105"/>
      <c r="G51" s="105"/>
      <c r="H51" s="105"/>
      <c r="I51" s="105"/>
      <c r="J51" s="105"/>
      <c r="K51" s="106" t="s">
        <v>149</v>
      </c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25"/>
    </row>
    <row r="52" spans="1:38" ht="9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9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9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9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9" customHeight="1" x14ac:dyDescent="0.2">
      <c r="A56" s="25"/>
      <c r="B56" s="21" t="s">
        <v>284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9" customHeight="1" x14ac:dyDescent="0.2">
      <c r="A57" s="25"/>
      <c r="B57" s="21" t="s">
        <v>285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6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38" ht="8.25" customHeight="1" x14ac:dyDescent="0.2">
      <c r="A59" s="25"/>
      <c r="B59" s="27" t="s">
        <v>286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 ht="8.25" customHeight="1" x14ac:dyDescent="0.2">
      <c r="A60" s="25"/>
      <c r="B60" s="27" t="s">
        <v>287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 ht="8.25" customHeight="1" x14ac:dyDescent="0.2">
      <c r="A61" s="25"/>
      <c r="B61" s="27" t="s">
        <v>288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 ht="8.25" customHeight="1" x14ac:dyDescent="0.2">
      <c r="A62" s="25"/>
      <c r="B62" s="27" t="s">
        <v>289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 ht="8.25" customHeight="1" x14ac:dyDescent="0.2">
      <c r="A63" s="25"/>
      <c r="B63" s="27" t="s">
        <v>290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 ht="8.25" customHeight="1" x14ac:dyDescent="0.2">
      <c r="A64" s="25"/>
      <c r="B64" s="28" t="s">
        <v>291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 ht="8.25" customHeight="1" x14ac:dyDescent="0.2">
      <c r="A65" s="25"/>
      <c r="B65" s="27" t="s">
        <v>292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 ht="8.25" customHeight="1" x14ac:dyDescent="0.2">
      <c r="A66" s="25"/>
      <c r="B66" s="27" t="s">
        <v>293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 ht="8.25" customHeight="1" x14ac:dyDescent="0.2">
      <c r="A67" s="25"/>
      <c r="B67" s="27" t="s">
        <v>294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x14ac:dyDescent="0.2">
      <c r="A68" s="25" t="s">
        <v>295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 ht="7.5" customHeight="1" x14ac:dyDescent="0.2">
      <c r="A69" s="25"/>
      <c r="B69" s="25"/>
      <c r="C69" s="25"/>
      <c r="D69" s="27" t="s">
        <v>241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 ht="7.5" customHeight="1" x14ac:dyDescent="0.2">
      <c r="A70" s="25"/>
      <c r="B70" s="25"/>
      <c r="C70" s="25"/>
      <c r="D70" s="27" t="s">
        <v>242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8" t="str">
        <f>D14</f>
        <v>Rafael Gonçalves de Oliveira Almenara</v>
      </c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1:38" ht="7.5" customHeight="1" x14ac:dyDescent="0.2">
      <c r="A71" s="25"/>
      <c r="B71" s="25"/>
      <c r="C71" s="25"/>
      <c r="D71" s="27" t="s">
        <v>243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7" t="str">
        <f>W12</f>
        <v>Número Cliente: 2207172393</v>
      </c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1:38" ht="7.5" customHeight="1" x14ac:dyDescent="0.2">
      <c r="A72" s="25"/>
      <c r="B72" s="25"/>
      <c r="C72" s="25"/>
      <c r="D72" s="27" t="s">
        <v>245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7" t="str">
        <f>W11</f>
        <v>Número da Fatura: 17097193</v>
      </c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1:38" ht="7.5" customHeight="1" x14ac:dyDescent="0.2">
      <c r="A73" s="25"/>
      <c r="B73" s="25"/>
      <c r="C73" s="25"/>
      <c r="D73" s="27" t="s">
        <v>246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9" customHeight="1" thickBo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1:38" ht="10.5" customHeight="1" x14ac:dyDescent="0.2">
      <c r="A75" s="25"/>
      <c r="B75" s="22" t="s">
        <v>296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175" t="s">
        <v>141</v>
      </c>
      <c r="W75" s="109"/>
      <c r="X75" s="109"/>
      <c r="Y75" s="109"/>
      <c r="Z75" s="109"/>
      <c r="AA75" s="109"/>
      <c r="AB75" s="176"/>
      <c r="AC75" s="177" t="s">
        <v>278</v>
      </c>
      <c r="AD75" s="109"/>
      <c r="AE75" s="109"/>
      <c r="AF75" s="109"/>
      <c r="AG75" s="110"/>
      <c r="AH75" s="25"/>
      <c r="AI75" s="25"/>
      <c r="AJ75" s="25"/>
      <c r="AK75" s="25"/>
      <c r="AL75" s="25"/>
    </row>
    <row r="76" spans="1:38" ht="10.5" customHeight="1" thickBot="1" x14ac:dyDescent="0.25">
      <c r="A76" s="25"/>
      <c r="B76" s="178" t="s">
        <v>297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646">
        <f>AC21</f>
        <v>44053</v>
      </c>
      <c r="W76" s="647"/>
      <c r="X76" s="647"/>
      <c r="Y76" s="647"/>
      <c r="Z76" s="167"/>
      <c r="AA76" s="167"/>
      <c r="AB76" s="167"/>
      <c r="AC76" s="168" t="str">
        <f>AA22</f>
        <v>99,46</v>
      </c>
      <c r="AD76" s="167"/>
      <c r="AE76" s="115"/>
      <c r="AF76" s="115"/>
      <c r="AG76" s="116"/>
      <c r="AH76" s="25"/>
      <c r="AI76" s="25"/>
      <c r="AJ76" s="25"/>
      <c r="AK76" s="25"/>
      <c r="AL76" s="25"/>
    </row>
    <row r="77" spans="1:38" ht="10.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2" t="str">
        <f>W15</f>
        <v>Nº Identificador para Débito Automático: 400407175989</v>
      </c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2" t="s">
        <v>298</v>
      </c>
      <c r="AG80" s="25"/>
      <c r="AH80" s="25"/>
      <c r="AI80" s="25"/>
      <c r="AJ80" s="25"/>
      <c r="AK80" s="25"/>
      <c r="AL80" s="25"/>
    </row>
  </sheetData>
  <mergeCells count="7">
    <mergeCell ref="AC21:AF21"/>
    <mergeCell ref="V76:Y76"/>
    <mergeCell ref="H1:L1"/>
    <mergeCell ref="H2:L2"/>
    <mergeCell ref="Z17:AB17"/>
    <mergeCell ref="AD17:AF17"/>
    <mergeCell ref="F17:H17"/>
  </mergeCells>
  <phoneticPr fontId="5" type="noConversion"/>
  <pageMargins left="0.74791666666666667" right="0.74791666666666667" top="0.98402777777777772" bottom="0.98402777777777772" header="0.51180555555555551" footer="0.51180555555555551"/>
  <pageSetup paperSize="9" scale="84" firstPageNumber="0" orientation="portrait" r:id="rId1"/>
  <headerFooter alignWithMargins="0"/>
  <colBreaks count="1" manualBreakCount="1">
    <brk id="38" max="1048575" man="1"/>
  </colBreaks>
  <drawing r:id="rId2"/>
  <legacyDrawing r:id="rId3"/>
  <oleObjects>
    <mc:AlternateContent xmlns:mc="http://schemas.openxmlformats.org/markup-compatibility/2006">
      <mc:Choice Requires="x14">
        <oleObject progId="Figura do Microsoft Word " shapeId="8245" r:id="rId4">
          <objectPr defaultSize="0" autoPict="0" r:id="rId5">
            <anchor moveWithCells="1" sizeWithCells="1">
              <from>
                <xdr:col>2</xdr:col>
                <xdr:colOff>104775</xdr:colOff>
                <xdr:row>14</xdr:row>
                <xdr:rowOff>152400</xdr:rowOff>
              </from>
              <to>
                <xdr:col>11</xdr:col>
                <xdr:colOff>66675</xdr:colOff>
                <xdr:row>16</xdr:row>
                <xdr:rowOff>28575</xdr:rowOff>
              </to>
            </anchor>
          </objectPr>
        </oleObject>
      </mc:Choice>
      <mc:Fallback>
        <oleObject progId="Figura do Microsoft Word " shapeId="8245" r:id="rId4"/>
      </mc:Fallback>
    </mc:AlternateContent>
    <mc:AlternateContent xmlns:mc="http://schemas.openxmlformats.org/markup-compatibility/2006">
      <mc:Choice Requires="x14">
        <oleObject progId="Figura do Microsoft Word " shapeId="8248" r:id="rId6">
          <objectPr defaultSize="0" autoPict="0" r:id="rId5">
            <anchor moveWithCells="1" sizeWithCells="1">
              <from>
                <xdr:col>0</xdr:col>
                <xdr:colOff>133350</xdr:colOff>
                <xdr:row>64</xdr:row>
                <xdr:rowOff>9525</xdr:rowOff>
              </from>
              <to>
                <xdr:col>13</xdr:col>
                <xdr:colOff>104775</xdr:colOff>
                <xdr:row>66</xdr:row>
                <xdr:rowOff>19050</xdr:rowOff>
              </to>
            </anchor>
          </objectPr>
        </oleObject>
      </mc:Choice>
      <mc:Fallback>
        <oleObject progId="Figura do Microsoft Word " shapeId="824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selection activeCell="P18" sqref="P18"/>
    </sheetView>
  </sheetViews>
  <sheetFormatPr defaultColWidth="9.140625" defaultRowHeight="9.9499999999999993" customHeight="1" x14ac:dyDescent="0.2"/>
  <cols>
    <col min="1" max="1" width="2.5703125" style="96" customWidth="1"/>
    <col min="2" max="8" width="2.42578125" style="96" customWidth="1"/>
    <col min="9" max="9" width="1.5703125" style="96" customWidth="1"/>
    <col min="10" max="10" width="2.85546875" style="96" customWidth="1"/>
    <col min="11" max="11" width="1.7109375" style="96" customWidth="1"/>
    <col min="12" max="12" width="3.28515625" style="96" customWidth="1"/>
    <col min="13" max="13" width="2.42578125" style="96" customWidth="1"/>
    <col min="14" max="14" width="3" style="96" customWidth="1"/>
    <col min="15" max="19" width="2.42578125" style="96" customWidth="1"/>
    <col min="20" max="20" width="1.28515625" style="96" customWidth="1"/>
    <col min="21" max="24" width="2.42578125" style="96" customWidth="1"/>
    <col min="25" max="25" width="2.140625" style="96" customWidth="1"/>
    <col min="26" max="133" width="2.42578125" style="96" customWidth="1"/>
    <col min="134" max="16384" width="9.140625" style="96"/>
  </cols>
  <sheetData>
    <row r="1" spans="1:37" ht="18" customHeight="1" x14ac:dyDescent="0.2">
      <c r="A1" s="682" t="s">
        <v>299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</row>
    <row r="2" spans="1:37" ht="10.5" customHeight="1" x14ac:dyDescent="0.2">
      <c r="A2" s="683" t="s">
        <v>300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 t="s">
        <v>301</v>
      </c>
      <c r="P2" s="683"/>
      <c r="Q2" s="683"/>
      <c r="R2" s="683"/>
      <c r="S2" s="683"/>
      <c r="T2" s="683"/>
      <c r="U2" s="683"/>
      <c r="V2" s="683"/>
      <c r="W2" s="683"/>
      <c r="X2" s="683" t="s">
        <v>302</v>
      </c>
      <c r="Y2" s="683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</row>
    <row r="3" spans="1:37" s="185" customFormat="1" ht="11.25" customHeight="1" x14ac:dyDescent="0.2">
      <c r="A3" s="180" t="s">
        <v>617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181" t="s">
        <v>418</v>
      </c>
      <c r="N3" s="183"/>
      <c r="O3" s="681" t="s">
        <v>618</v>
      </c>
      <c r="P3" s="681"/>
      <c r="Q3" s="681"/>
      <c r="R3" s="681"/>
      <c r="S3" s="681"/>
      <c r="T3" s="681"/>
      <c r="U3" s="681"/>
      <c r="V3" s="681"/>
      <c r="W3" s="681"/>
      <c r="X3" s="681" t="s">
        <v>47</v>
      </c>
      <c r="Y3" s="681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</row>
    <row r="4" spans="1:37" ht="6.75" customHeight="1" x14ac:dyDescent="0.2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86"/>
      <c r="P4" s="187"/>
      <c r="Q4" s="187"/>
      <c r="R4" s="187"/>
      <c r="S4" s="187"/>
      <c r="T4" s="187"/>
      <c r="U4" s="187"/>
      <c r="V4" s="187"/>
      <c r="W4" s="188"/>
      <c r="X4" s="186"/>
      <c r="Y4" s="188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</row>
    <row r="5" spans="1:37" ht="11.25" customHeight="1" x14ac:dyDescent="0.2">
      <c r="A5" s="680" t="s">
        <v>303</v>
      </c>
      <c r="B5" s="680"/>
      <c r="C5" s="680"/>
      <c r="D5" s="680"/>
      <c r="E5" s="680" t="s">
        <v>1</v>
      </c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 t="s">
        <v>304</v>
      </c>
      <c r="V5" s="680"/>
      <c r="W5" s="680"/>
      <c r="X5" s="680"/>
      <c r="Y5" s="680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</row>
    <row r="6" spans="1:37" s="185" customFormat="1" ht="11.25" customHeight="1" x14ac:dyDescent="0.2">
      <c r="A6" s="681" t="s">
        <v>305</v>
      </c>
      <c r="B6" s="681"/>
      <c r="C6" s="681"/>
      <c r="D6" s="681"/>
      <c r="E6" s="180"/>
      <c r="F6" s="181"/>
      <c r="G6" s="181" t="s">
        <v>619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2"/>
      <c r="U6" s="180"/>
      <c r="V6" s="181" t="s">
        <v>306</v>
      </c>
      <c r="W6" s="181"/>
      <c r="X6" s="181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</row>
    <row r="7" spans="1:37" ht="11.25" customHeight="1" x14ac:dyDescent="0.2">
      <c r="A7" s="186"/>
      <c r="B7" s="187"/>
      <c r="C7" s="187"/>
      <c r="D7" s="188"/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  <c r="U7" s="186"/>
      <c r="V7" s="187"/>
      <c r="W7" s="187"/>
      <c r="X7" s="187"/>
      <c r="Y7" s="188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</row>
    <row r="8" spans="1:37" ht="11.25" customHeight="1" x14ac:dyDescent="0.2">
      <c r="A8" s="680" t="s">
        <v>307</v>
      </c>
      <c r="B8" s="680"/>
      <c r="C8" s="680"/>
      <c r="D8" s="680"/>
      <c r="E8" s="680"/>
      <c r="F8" s="680"/>
      <c r="G8" s="680"/>
      <c r="H8" s="680" t="s">
        <v>308</v>
      </c>
      <c r="I8" s="680"/>
      <c r="J8" s="680"/>
      <c r="K8" s="680"/>
      <c r="L8" s="680"/>
      <c r="M8" s="680"/>
      <c r="N8" s="680" t="s">
        <v>309</v>
      </c>
      <c r="O8" s="680"/>
      <c r="P8" s="680"/>
      <c r="Q8" s="680"/>
      <c r="R8" s="680"/>
      <c r="S8" s="680"/>
      <c r="T8" s="680" t="s">
        <v>310</v>
      </c>
      <c r="U8" s="680"/>
      <c r="V8" s="680"/>
      <c r="W8" s="680"/>
      <c r="X8" s="680"/>
      <c r="Y8" s="68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</row>
    <row r="9" spans="1:37" s="185" customFormat="1" ht="11.25" customHeight="1" x14ac:dyDescent="0.2">
      <c r="A9" s="681" t="s">
        <v>621</v>
      </c>
      <c r="B9" s="681"/>
      <c r="C9" s="681"/>
      <c r="D9" s="681"/>
      <c r="E9" s="681"/>
      <c r="F9" s="681"/>
      <c r="G9" s="681"/>
      <c r="H9" s="681" t="s">
        <v>637</v>
      </c>
      <c r="I9" s="681"/>
      <c r="J9" s="681"/>
      <c r="K9" s="681"/>
      <c r="L9" s="681"/>
      <c r="M9" s="681"/>
      <c r="N9" s="681" t="s">
        <v>620</v>
      </c>
      <c r="O9" s="681"/>
      <c r="P9" s="681"/>
      <c r="Q9" s="681"/>
      <c r="R9" s="681"/>
      <c r="S9" s="681"/>
      <c r="T9" s="681" t="s">
        <v>122</v>
      </c>
      <c r="U9" s="681"/>
      <c r="V9" s="681"/>
      <c r="W9" s="681"/>
      <c r="X9" s="681"/>
      <c r="Y9" s="681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</row>
    <row r="10" spans="1:37" ht="11.25" customHeight="1" x14ac:dyDescent="0.2">
      <c r="A10" s="186"/>
      <c r="B10" s="187"/>
      <c r="C10" s="187"/>
      <c r="D10" s="187"/>
      <c r="E10" s="187"/>
      <c r="F10" s="187"/>
      <c r="G10" s="188"/>
      <c r="H10" s="186"/>
      <c r="I10" s="187"/>
      <c r="J10" s="187"/>
      <c r="K10" s="187"/>
      <c r="L10" s="187"/>
      <c r="M10" s="188"/>
      <c r="N10" s="186"/>
      <c r="O10" s="187"/>
      <c r="P10" s="187"/>
      <c r="Q10" s="187"/>
      <c r="R10" s="187"/>
      <c r="S10" s="188"/>
      <c r="T10" s="186"/>
      <c r="U10" s="187"/>
      <c r="V10" s="187"/>
      <c r="W10" s="187"/>
      <c r="X10" s="187"/>
      <c r="Y10" s="188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</row>
    <row r="11" spans="1:37" ht="11.25" customHeight="1" x14ac:dyDescent="0.2">
      <c r="A11" s="680" t="s">
        <v>312</v>
      </c>
      <c r="B11" s="680"/>
      <c r="C11" s="680"/>
      <c r="D11" s="680"/>
      <c r="E11" s="680"/>
      <c r="F11" s="680"/>
      <c r="G11" s="680"/>
      <c r="H11" s="680"/>
      <c r="I11" s="680"/>
      <c r="J11" s="680" t="s">
        <v>313</v>
      </c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</row>
    <row r="12" spans="1:37" s="185" customFormat="1" ht="11.25" customHeight="1" x14ac:dyDescent="0.2">
      <c r="A12" s="681" t="s">
        <v>647</v>
      </c>
      <c r="B12" s="681"/>
      <c r="C12" s="681"/>
      <c r="D12" s="681"/>
      <c r="E12" s="681"/>
      <c r="F12" s="681"/>
      <c r="G12" s="681"/>
      <c r="H12" s="681"/>
      <c r="I12" s="681"/>
      <c r="J12" s="681" t="s">
        <v>646</v>
      </c>
      <c r="K12" s="681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</row>
    <row r="13" spans="1:37" ht="11.25" customHeight="1" x14ac:dyDescent="0.2">
      <c r="A13" s="186"/>
      <c r="B13" s="187"/>
      <c r="C13" s="187"/>
      <c r="D13" s="187"/>
      <c r="E13" s="187"/>
      <c r="F13" s="187"/>
      <c r="G13" s="187"/>
      <c r="H13" s="187"/>
      <c r="I13" s="188"/>
      <c r="J13" s="186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8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</row>
    <row r="14" spans="1:37" ht="21" customHeight="1" x14ac:dyDescent="0.2">
      <c r="A14" s="189" t="s">
        <v>314</v>
      </c>
      <c r="B14" s="190"/>
      <c r="C14" s="190"/>
      <c r="D14" s="190"/>
      <c r="E14" s="190"/>
      <c r="F14" s="190"/>
      <c r="G14" s="190"/>
      <c r="H14" s="190" t="s">
        <v>616</v>
      </c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1"/>
    </row>
    <row r="15" spans="1:37" ht="11.25" customHeight="1" x14ac:dyDescent="0.2">
      <c r="A15" s="684" t="s">
        <v>121</v>
      </c>
      <c r="B15" s="684"/>
      <c r="C15" s="684"/>
      <c r="D15" s="684"/>
      <c r="E15" s="684"/>
      <c r="F15" s="684"/>
      <c r="G15" s="684"/>
      <c r="H15" s="684"/>
      <c r="I15" s="684"/>
      <c r="J15" s="684"/>
      <c r="K15" s="684" t="s">
        <v>315</v>
      </c>
      <c r="L15" s="684"/>
      <c r="M15" s="684"/>
      <c r="N15" s="684" t="s">
        <v>316</v>
      </c>
      <c r="O15" s="684"/>
      <c r="P15" s="684"/>
      <c r="Q15" s="684"/>
      <c r="R15" s="684"/>
      <c r="S15" s="684"/>
      <c r="T15" s="684" t="s">
        <v>317</v>
      </c>
      <c r="U15" s="684"/>
      <c r="V15" s="684"/>
      <c r="W15" s="684"/>
      <c r="X15" s="684"/>
      <c r="Y15" s="684"/>
    </row>
    <row r="16" spans="1:37" ht="11.25" customHeight="1" x14ac:dyDescent="0.2">
      <c r="A16" s="192"/>
      <c r="B16" s="193"/>
      <c r="C16" s="193"/>
      <c r="D16" s="193"/>
      <c r="E16" s="193"/>
      <c r="F16" s="193"/>
      <c r="G16" s="193"/>
      <c r="H16" s="193"/>
      <c r="I16" s="193"/>
      <c r="J16" s="194"/>
      <c r="K16" s="193"/>
      <c r="L16" s="193"/>
      <c r="M16" s="194"/>
      <c r="N16" s="192"/>
      <c r="O16" s="193"/>
      <c r="P16" s="193"/>
      <c r="Q16" s="193"/>
      <c r="R16" s="193"/>
      <c r="S16" s="194"/>
      <c r="T16" s="192"/>
      <c r="U16" s="193"/>
      <c r="V16" s="193"/>
      <c r="W16" s="193"/>
      <c r="X16" s="193"/>
      <c r="Y16" s="194"/>
    </row>
    <row r="17" spans="1:25" s="185" customFormat="1" ht="11.25" customHeight="1" x14ac:dyDescent="0.2">
      <c r="A17" s="195" t="s">
        <v>628</v>
      </c>
      <c r="B17" s="196"/>
      <c r="C17" s="196"/>
      <c r="D17" s="196"/>
      <c r="E17" s="196"/>
      <c r="F17" s="196"/>
      <c r="G17" s="196"/>
      <c r="H17" s="196"/>
      <c r="I17" s="196"/>
      <c r="J17" s="197"/>
      <c r="K17" s="685" t="s">
        <v>319</v>
      </c>
      <c r="L17" s="685"/>
      <c r="M17" s="685"/>
      <c r="N17" s="686" t="s">
        <v>637</v>
      </c>
      <c r="O17" s="686"/>
      <c r="P17" s="686"/>
      <c r="Q17" s="686"/>
      <c r="R17" s="686"/>
      <c r="S17" s="686"/>
      <c r="T17" s="685"/>
      <c r="U17" s="685"/>
      <c r="V17" s="685"/>
      <c r="W17" s="685"/>
      <c r="X17" s="685"/>
      <c r="Y17" s="685"/>
    </row>
    <row r="18" spans="1:25" s="185" customFormat="1" ht="11.25" customHeight="1" x14ac:dyDescent="0.2">
      <c r="A18" s="195" t="s">
        <v>626</v>
      </c>
      <c r="B18" s="196"/>
      <c r="C18" s="196"/>
      <c r="D18" s="196"/>
      <c r="E18" s="196"/>
      <c r="F18" s="196"/>
      <c r="G18" s="196"/>
      <c r="H18" s="196"/>
      <c r="I18" s="196"/>
      <c r="J18" s="197"/>
      <c r="K18" s="433"/>
      <c r="L18" s="431" t="s">
        <v>627</v>
      </c>
      <c r="M18" s="435"/>
      <c r="N18" s="430"/>
      <c r="O18" s="431"/>
      <c r="P18" s="431" t="s">
        <v>640</v>
      </c>
      <c r="Q18" s="431"/>
      <c r="R18" s="431"/>
      <c r="S18" s="432"/>
      <c r="T18" s="433"/>
      <c r="U18" s="434"/>
      <c r="V18" s="434"/>
      <c r="W18" s="434"/>
      <c r="X18" s="434"/>
      <c r="Y18" s="435"/>
    </row>
    <row r="19" spans="1:25" s="185" customFormat="1" ht="11.25" customHeight="1" x14ac:dyDescent="0.2">
      <c r="A19" s="195" t="s">
        <v>622</v>
      </c>
      <c r="B19" s="196"/>
      <c r="C19" s="196"/>
      <c r="D19" s="196"/>
      <c r="E19" s="196"/>
      <c r="F19" s="196"/>
      <c r="G19" s="196"/>
      <c r="H19" s="196"/>
      <c r="I19" s="196"/>
      <c r="J19" s="197"/>
      <c r="K19" s="687" t="s">
        <v>639</v>
      </c>
      <c r="L19" s="688"/>
      <c r="M19" s="689"/>
      <c r="N19" s="687" t="s">
        <v>631</v>
      </c>
      <c r="O19" s="688"/>
      <c r="P19" s="688"/>
      <c r="Q19" s="688"/>
      <c r="R19" s="688"/>
      <c r="S19" s="689"/>
      <c r="T19" s="686"/>
      <c r="U19" s="686"/>
      <c r="V19" s="686"/>
      <c r="W19" s="686"/>
      <c r="X19" s="686"/>
      <c r="Y19" s="686"/>
    </row>
    <row r="20" spans="1:25" s="185" customFormat="1" ht="11.25" customHeight="1" x14ac:dyDescent="0.2">
      <c r="A20" s="195" t="s">
        <v>629</v>
      </c>
      <c r="B20" s="196"/>
      <c r="C20" s="196"/>
      <c r="D20" s="196"/>
      <c r="E20" s="196"/>
      <c r="F20" s="196"/>
      <c r="G20" s="196"/>
      <c r="H20" s="196"/>
      <c r="I20" s="196"/>
      <c r="J20" s="197"/>
      <c r="K20" s="430"/>
      <c r="L20" s="431"/>
      <c r="M20" s="432"/>
      <c r="N20" s="433"/>
      <c r="O20" s="434"/>
      <c r="P20" s="436" t="s">
        <v>638</v>
      </c>
      <c r="Q20" s="431"/>
      <c r="R20" s="431"/>
      <c r="S20" s="432"/>
      <c r="T20" s="430"/>
      <c r="U20" s="431"/>
      <c r="V20" s="431"/>
      <c r="W20" s="431"/>
      <c r="X20" s="431"/>
      <c r="Y20" s="437"/>
    </row>
    <row r="21" spans="1:25" s="185" customFormat="1" ht="11.25" customHeight="1" x14ac:dyDescent="0.2">
      <c r="A21" s="195" t="s">
        <v>320</v>
      </c>
      <c r="B21" s="196"/>
      <c r="C21" s="196"/>
      <c r="D21" s="196"/>
      <c r="E21" s="196"/>
      <c r="F21" s="196"/>
      <c r="G21" s="196"/>
      <c r="H21" s="196"/>
      <c r="I21" s="196"/>
      <c r="J21" s="197"/>
      <c r="K21" s="686" t="s">
        <v>623</v>
      </c>
      <c r="L21" s="686"/>
      <c r="M21" s="686"/>
      <c r="N21" s="687"/>
      <c r="O21" s="688"/>
      <c r="P21" s="688"/>
      <c r="Q21" s="688"/>
      <c r="R21" s="688"/>
      <c r="S21" s="689"/>
      <c r="T21" s="686" t="s">
        <v>643</v>
      </c>
      <c r="U21" s="686"/>
      <c r="V21" s="686"/>
      <c r="W21" s="686"/>
      <c r="X21" s="686"/>
      <c r="Y21" s="686"/>
    </row>
    <row r="22" spans="1:25" s="185" customFormat="1" ht="11.25" customHeight="1" x14ac:dyDescent="0.2">
      <c r="A22" s="195" t="s">
        <v>322</v>
      </c>
      <c r="B22" s="196"/>
      <c r="C22" s="196"/>
      <c r="D22" s="196"/>
      <c r="E22" s="196"/>
      <c r="F22" s="196"/>
      <c r="G22" s="196"/>
      <c r="H22" s="196"/>
      <c r="I22" s="196"/>
      <c r="J22" s="197"/>
      <c r="K22" s="687" t="s">
        <v>624</v>
      </c>
      <c r="L22" s="688"/>
      <c r="M22" s="689"/>
      <c r="N22" s="685"/>
      <c r="O22" s="685"/>
      <c r="P22" s="685"/>
      <c r="Q22" s="685"/>
      <c r="R22" s="685"/>
      <c r="S22" s="685"/>
      <c r="T22" s="686" t="s">
        <v>632</v>
      </c>
      <c r="U22" s="686"/>
      <c r="V22" s="686"/>
      <c r="W22" s="686"/>
      <c r="X22" s="686"/>
      <c r="Y22" s="686"/>
    </row>
    <row r="23" spans="1:25" s="185" customFormat="1" ht="11.25" customHeight="1" x14ac:dyDescent="0.2">
      <c r="A23" s="195" t="s">
        <v>636</v>
      </c>
      <c r="B23" s="196"/>
      <c r="C23" s="196"/>
      <c r="D23" s="196"/>
      <c r="E23" s="196"/>
      <c r="F23" s="196"/>
      <c r="G23" s="196"/>
      <c r="H23" s="196"/>
      <c r="I23" s="196"/>
      <c r="J23" s="197"/>
      <c r="K23" s="685"/>
      <c r="L23" s="685"/>
      <c r="M23" s="685"/>
      <c r="N23" s="685"/>
      <c r="O23" s="685"/>
      <c r="P23" s="685"/>
      <c r="Q23" s="685"/>
      <c r="R23" s="685"/>
      <c r="S23" s="685"/>
      <c r="T23" s="686" t="s">
        <v>633</v>
      </c>
      <c r="U23" s="686"/>
      <c r="V23" s="686"/>
      <c r="W23" s="686"/>
      <c r="X23" s="686"/>
      <c r="Y23" s="686"/>
    </row>
    <row r="24" spans="1:25" s="185" customFormat="1" ht="11.25" customHeight="1" x14ac:dyDescent="0.2">
      <c r="A24" s="195" t="s">
        <v>324</v>
      </c>
      <c r="B24" s="196"/>
      <c r="C24" s="196"/>
      <c r="D24" s="196"/>
      <c r="E24" s="196"/>
      <c r="F24" s="196"/>
      <c r="G24" s="196"/>
      <c r="H24" s="196"/>
      <c r="I24" s="196"/>
      <c r="J24" s="197"/>
      <c r="K24" s="686" t="s">
        <v>625</v>
      </c>
      <c r="L24" s="686"/>
      <c r="M24" s="686"/>
      <c r="N24" s="685"/>
      <c r="O24" s="685"/>
      <c r="P24" s="685"/>
      <c r="Q24" s="685"/>
      <c r="R24" s="685"/>
      <c r="S24" s="685"/>
      <c r="T24" s="686" t="s">
        <v>642</v>
      </c>
      <c r="U24" s="686"/>
      <c r="V24" s="686"/>
      <c r="W24" s="686"/>
      <c r="X24" s="686"/>
      <c r="Y24" s="686"/>
    </row>
    <row r="25" spans="1:25" s="185" customFormat="1" ht="11.25" customHeight="1" x14ac:dyDescent="0.2">
      <c r="A25" s="195" t="s">
        <v>630</v>
      </c>
      <c r="B25" s="196"/>
      <c r="C25" s="196"/>
      <c r="D25" s="196"/>
      <c r="E25" s="196"/>
      <c r="F25" s="196"/>
      <c r="G25" s="196"/>
      <c r="H25" s="196"/>
      <c r="I25" s="196"/>
      <c r="J25" s="197"/>
      <c r="K25" s="685"/>
      <c r="L25" s="685"/>
      <c r="M25" s="685"/>
      <c r="N25" s="686" t="s">
        <v>635</v>
      </c>
      <c r="O25" s="686"/>
      <c r="P25" s="686"/>
      <c r="Q25" s="686"/>
      <c r="R25" s="686"/>
      <c r="S25" s="686"/>
      <c r="T25" s="686" t="s">
        <v>634</v>
      </c>
      <c r="U25" s="686"/>
      <c r="V25" s="686"/>
      <c r="W25" s="686"/>
      <c r="X25" s="686"/>
      <c r="Y25" s="686"/>
    </row>
    <row r="26" spans="1:25" s="185" customFormat="1" ht="11.25" customHeight="1" x14ac:dyDescent="0.2">
      <c r="A26" s="195"/>
      <c r="B26" s="196"/>
      <c r="C26" s="196"/>
      <c r="D26" s="196"/>
      <c r="E26" s="196"/>
      <c r="F26" s="196"/>
      <c r="G26" s="196"/>
      <c r="H26" s="196"/>
      <c r="I26" s="196"/>
      <c r="J26" s="197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</row>
    <row r="27" spans="1:25" s="185" customFormat="1" ht="11.25" customHeight="1" x14ac:dyDescent="0.2">
      <c r="A27" s="195"/>
      <c r="B27" s="196"/>
      <c r="C27" s="196"/>
      <c r="D27" s="196"/>
      <c r="E27" s="196"/>
      <c r="F27" s="196"/>
      <c r="G27" s="196"/>
      <c r="H27" s="196"/>
      <c r="I27" s="196"/>
      <c r="J27" s="197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  <c r="W27" s="685"/>
      <c r="X27" s="685"/>
      <c r="Y27" s="685"/>
    </row>
    <row r="28" spans="1:25" s="185" customFormat="1" ht="11.25" customHeight="1" x14ac:dyDescent="0.2">
      <c r="A28" s="195"/>
      <c r="B28" s="196"/>
      <c r="C28" s="196"/>
      <c r="D28" s="196"/>
      <c r="E28" s="196"/>
      <c r="F28" s="196"/>
      <c r="G28" s="196"/>
      <c r="H28" s="198"/>
      <c r="I28" s="196"/>
      <c r="J28" s="197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</row>
    <row r="29" spans="1:25" s="185" customFormat="1" ht="11.25" customHeight="1" x14ac:dyDescent="0.2">
      <c r="A29" s="195"/>
      <c r="B29" s="196"/>
      <c r="C29" s="196"/>
      <c r="D29" s="196"/>
      <c r="E29" s="196"/>
      <c r="F29" s="196"/>
      <c r="G29" s="196"/>
      <c r="H29" s="196"/>
      <c r="I29" s="196"/>
      <c r="J29" s="197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</row>
    <row r="30" spans="1:25" s="185" customFormat="1" ht="11.25" customHeight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7"/>
      <c r="K30" s="196"/>
      <c r="L30" s="196"/>
      <c r="M30" s="197"/>
      <c r="N30" s="195"/>
      <c r="O30" s="196"/>
      <c r="P30" s="196"/>
      <c r="Q30" s="196"/>
      <c r="R30" s="196"/>
      <c r="S30" s="197"/>
      <c r="T30" s="195"/>
      <c r="U30" s="196"/>
      <c r="V30" s="196"/>
      <c r="W30" s="196"/>
      <c r="X30" s="196"/>
      <c r="Y30" s="197"/>
    </row>
    <row r="31" spans="1:25" s="185" customFormat="1" ht="11.25" customHeight="1" x14ac:dyDescent="0.2">
      <c r="A31" s="195"/>
      <c r="B31" s="196"/>
      <c r="C31" s="196"/>
      <c r="D31" s="196"/>
      <c r="E31" s="196"/>
      <c r="F31" s="196"/>
      <c r="G31" s="196"/>
      <c r="H31" s="196"/>
      <c r="I31" s="196"/>
      <c r="J31" s="197"/>
      <c r="K31" s="196"/>
      <c r="L31" s="196"/>
      <c r="M31" s="197"/>
      <c r="N31" s="195"/>
      <c r="O31" s="196"/>
      <c r="P31" s="196"/>
      <c r="Q31" s="196"/>
      <c r="R31" s="196"/>
      <c r="S31" s="197"/>
      <c r="T31" s="195"/>
      <c r="U31" s="196"/>
      <c r="V31" s="196"/>
      <c r="W31" s="196"/>
      <c r="X31" s="196"/>
      <c r="Y31" s="197"/>
    </row>
    <row r="32" spans="1:25" s="185" customFormat="1" ht="11.25" customHeight="1" x14ac:dyDescent="0.2">
      <c r="A32" s="195"/>
      <c r="B32" s="196"/>
      <c r="C32" s="196"/>
      <c r="D32" s="196"/>
      <c r="E32" s="196"/>
      <c r="F32" s="196"/>
      <c r="G32" s="196"/>
      <c r="H32" s="196"/>
      <c r="I32" s="196"/>
      <c r="J32" s="197"/>
      <c r="K32" s="196"/>
      <c r="L32" s="196"/>
      <c r="M32" s="197"/>
      <c r="N32" s="195"/>
      <c r="O32" s="196"/>
      <c r="P32" s="196"/>
      <c r="Q32" s="196"/>
      <c r="R32" s="196"/>
      <c r="S32" s="197"/>
      <c r="T32" s="195"/>
      <c r="U32" s="196"/>
      <c r="V32" s="196"/>
      <c r="W32" s="196"/>
      <c r="X32" s="196"/>
      <c r="Y32" s="197"/>
    </row>
    <row r="33" spans="1:25" s="185" customFormat="1" ht="11.25" customHeight="1" x14ac:dyDescent="0.2">
      <c r="A33" s="195"/>
      <c r="B33" s="196"/>
      <c r="C33" s="196"/>
      <c r="D33" s="196"/>
      <c r="E33" s="196"/>
      <c r="F33" s="196"/>
      <c r="G33" s="196"/>
      <c r="H33" s="196"/>
      <c r="I33" s="196"/>
      <c r="J33" s="197"/>
      <c r="K33" s="196"/>
      <c r="L33" s="196"/>
      <c r="M33" s="197"/>
      <c r="N33" s="195"/>
      <c r="O33" s="196"/>
      <c r="P33" s="196"/>
      <c r="Q33" s="196"/>
      <c r="R33" s="196"/>
      <c r="S33" s="197"/>
      <c r="T33" s="195"/>
      <c r="U33" s="196"/>
      <c r="V33" s="196"/>
      <c r="W33" s="196"/>
      <c r="X33" s="196"/>
      <c r="Y33" s="197"/>
    </row>
    <row r="34" spans="1:25" s="185" customFormat="1" ht="11.25" customHeight="1" x14ac:dyDescent="0.2">
      <c r="A34" s="199"/>
      <c r="B34" s="200"/>
      <c r="C34" s="200"/>
      <c r="D34" s="200"/>
      <c r="E34" s="200"/>
      <c r="F34" s="200"/>
      <c r="G34" s="200"/>
      <c r="H34" s="200"/>
      <c r="I34" s="200"/>
      <c r="J34" s="201"/>
      <c r="K34" s="200"/>
      <c r="L34" s="200"/>
      <c r="M34" s="201"/>
      <c r="N34" s="199"/>
      <c r="O34" s="200"/>
      <c r="P34" s="200"/>
      <c r="Q34" s="200"/>
      <c r="R34" s="200"/>
      <c r="S34" s="201"/>
      <c r="T34" s="199"/>
      <c r="U34" s="200"/>
      <c r="V34" s="200"/>
      <c r="W34" s="200"/>
      <c r="X34" s="200"/>
      <c r="Y34" s="201"/>
    </row>
    <row r="35" spans="1:25" ht="11.25" customHeight="1" x14ac:dyDescent="0.2">
      <c r="Y35" s="202"/>
    </row>
    <row r="36" spans="1:25" ht="11.25" customHeight="1" x14ac:dyDescent="0.2">
      <c r="A36" s="690" t="s">
        <v>326</v>
      </c>
      <c r="B36" s="690"/>
      <c r="C36" s="690"/>
      <c r="D36" s="690"/>
      <c r="E36" s="690"/>
      <c r="F36" s="680" t="s">
        <v>316</v>
      </c>
      <c r="G36" s="680"/>
      <c r="H36" s="680"/>
      <c r="I36" s="680"/>
      <c r="J36" s="680"/>
      <c r="K36" s="680"/>
      <c r="L36" s="680"/>
      <c r="M36" s="680"/>
      <c r="N36" s="680" t="s">
        <v>317</v>
      </c>
      <c r="O36" s="680"/>
      <c r="P36" s="680"/>
      <c r="Q36" s="680"/>
      <c r="R36" s="680"/>
      <c r="S36" s="680"/>
      <c r="T36" s="680" t="s">
        <v>327</v>
      </c>
      <c r="U36" s="680"/>
      <c r="V36" s="680"/>
      <c r="W36" s="680"/>
      <c r="X36" s="680"/>
      <c r="Y36" s="680"/>
    </row>
    <row r="37" spans="1:25" ht="11.25" customHeight="1" x14ac:dyDescent="0.2">
      <c r="A37" s="690"/>
      <c r="B37" s="690"/>
      <c r="C37" s="690"/>
      <c r="D37" s="690"/>
      <c r="E37" s="690"/>
      <c r="F37" s="691" t="s">
        <v>641</v>
      </c>
      <c r="G37" s="691"/>
      <c r="H37" s="691"/>
      <c r="I37" s="691"/>
      <c r="J37" s="691"/>
      <c r="K37" s="691"/>
      <c r="L37" s="691"/>
      <c r="M37" s="691"/>
      <c r="N37" s="691" t="s">
        <v>644</v>
      </c>
      <c r="O37" s="691"/>
      <c r="P37" s="691"/>
      <c r="Q37" s="691"/>
      <c r="R37" s="691"/>
      <c r="S37" s="691"/>
      <c r="T37" s="692">
        <v>2488.69</v>
      </c>
      <c r="U37" s="692"/>
      <c r="V37" s="692"/>
      <c r="W37" s="692"/>
      <c r="X37" s="692"/>
      <c r="Y37" s="692"/>
    </row>
    <row r="38" spans="1:25" ht="11.25" customHeight="1" x14ac:dyDescent="0.2">
      <c r="A38" s="690"/>
      <c r="B38" s="690"/>
      <c r="C38" s="690"/>
      <c r="D38" s="690"/>
      <c r="E38" s="690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2"/>
      <c r="U38" s="692"/>
      <c r="V38" s="692"/>
      <c r="W38" s="692"/>
      <c r="X38" s="692"/>
      <c r="Y38" s="692"/>
    </row>
    <row r="39" spans="1:25" ht="11.25" customHeight="1" x14ac:dyDescent="0.2">
      <c r="Y39" s="202"/>
    </row>
    <row r="40" spans="1:25" ht="11.25" customHeight="1" x14ac:dyDescent="0.2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5"/>
    </row>
    <row r="41" spans="1:25" ht="11.25" customHeight="1" x14ac:dyDescent="0.2">
      <c r="A41" s="206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8"/>
    </row>
    <row r="42" spans="1:25" ht="11.25" customHeight="1" x14ac:dyDescent="0.2">
      <c r="A42" s="206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693" t="s">
        <v>328</v>
      </c>
      <c r="O42" s="693"/>
      <c r="P42" s="693"/>
      <c r="Q42" s="693"/>
      <c r="R42" s="693"/>
      <c r="S42" s="693"/>
      <c r="T42" s="695" t="s">
        <v>637</v>
      </c>
      <c r="U42" s="695"/>
      <c r="V42" s="695"/>
      <c r="W42" s="695"/>
      <c r="X42" s="695"/>
      <c r="Y42" s="695"/>
    </row>
    <row r="43" spans="1:25" ht="11.25" customHeight="1" x14ac:dyDescent="0.2">
      <c r="A43" s="206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693" t="s">
        <v>329</v>
      </c>
      <c r="O43" s="693"/>
      <c r="P43" s="693"/>
      <c r="Q43" s="693"/>
      <c r="R43" s="693"/>
      <c r="S43" s="693"/>
      <c r="T43" s="695" t="s">
        <v>642</v>
      </c>
      <c r="U43" s="695"/>
      <c r="V43" s="695"/>
      <c r="W43" s="695"/>
      <c r="X43" s="695"/>
      <c r="Y43" s="695"/>
    </row>
    <row r="44" spans="1:25" ht="11.25" customHeight="1" x14ac:dyDescent="0.2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693" t="s">
        <v>330</v>
      </c>
      <c r="O44" s="693"/>
      <c r="P44" s="693"/>
      <c r="Q44" s="693"/>
      <c r="R44" s="693"/>
      <c r="S44" s="693"/>
      <c r="T44" s="695" t="s">
        <v>645</v>
      </c>
      <c r="U44" s="695"/>
      <c r="V44" s="695"/>
      <c r="W44" s="695"/>
      <c r="X44" s="695"/>
      <c r="Y44" s="695"/>
    </row>
    <row r="45" spans="1:25" ht="11.25" customHeight="1" x14ac:dyDescent="0.2">
      <c r="A45" s="206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693" t="s">
        <v>331</v>
      </c>
      <c r="O45" s="693"/>
      <c r="P45" s="693"/>
      <c r="Q45" s="693"/>
      <c r="R45" s="693"/>
      <c r="S45" s="693"/>
      <c r="T45" s="696">
        <v>308.17</v>
      </c>
      <c r="U45" s="695"/>
      <c r="V45" s="695"/>
      <c r="W45" s="695"/>
      <c r="X45" s="695"/>
      <c r="Y45" s="695"/>
    </row>
    <row r="46" spans="1:25" ht="11.25" customHeight="1" x14ac:dyDescent="0.2">
      <c r="A46" s="206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693"/>
      <c r="O46" s="693"/>
      <c r="P46" s="693"/>
      <c r="Q46" s="693"/>
      <c r="R46" s="693"/>
      <c r="S46" s="693"/>
      <c r="T46" s="694"/>
      <c r="U46" s="694"/>
      <c r="V46" s="694"/>
      <c r="W46" s="694"/>
      <c r="X46" s="694"/>
      <c r="Y46" s="694"/>
    </row>
    <row r="47" spans="1:25" ht="11.25" customHeight="1" x14ac:dyDescent="0.2">
      <c r="A47" s="186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8"/>
    </row>
    <row r="48" spans="1:25" ht="11.25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</row>
  </sheetData>
  <mergeCells count="76">
    <mergeCell ref="K29:M29"/>
    <mergeCell ref="N29:S29"/>
    <mergeCell ref="T29:Y29"/>
    <mergeCell ref="N46:S46"/>
    <mergeCell ref="T46:Y46"/>
    <mergeCell ref="N44:S44"/>
    <mergeCell ref="T44:Y44"/>
    <mergeCell ref="N45:S45"/>
    <mergeCell ref="T45:Y45"/>
    <mergeCell ref="N42:S42"/>
    <mergeCell ref="T42:Y42"/>
    <mergeCell ref="N43:S43"/>
    <mergeCell ref="T43:Y43"/>
    <mergeCell ref="A36:E38"/>
    <mergeCell ref="F36:M36"/>
    <mergeCell ref="N36:S36"/>
    <mergeCell ref="T36:Y36"/>
    <mergeCell ref="F37:M38"/>
    <mergeCell ref="N37:S38"/>
    <mergeCell ref="T37:Y38"/>
    <mergeCell ref="K27:M27"/>
    <mergeCell ref="N27:S27"/>
    <mergeCell ref="T27:Y27"/>
    <mergeCell ref="K28:M28"/>
    <mergeCell ref="N28:S28"/>
    <mergeCell ref="T28:Y28"/>
    <mergeCell ref="K25:M25"/>
    <mergeCell ref="N25:S25"/>
    <mergeCell ref="T25:Y25"/>
    <mergeCell ref="K26:M26"/>
    <mergeCell ref="N26:S26"/>
    <mergeCell ref="T26:Y26"/>
    <mergeCell ref="K23:M23"/>
    <mergeCell ref="N23:S23"/>
    <mergeCell ref="T23:Y23"/>
    <mergeCell ref="K24:M24"/>
    <mergeCell ref="N24:S24"/>
    <mergeCell ref="T24:Y24"/>
    <mergeCell ref="K21:M21"/>
    <mergeCell ref="N21:S21"/>
    <mergeCell ref="T21:Y21"/>
    <mergeCell ref="K22:M22"/>
    <mergeCell ref="N22:S22"/>
    <mergeCell ref="T22:Y22"/>
    <mergeCell ref="K17:M17"/>
    <mergeCell ref="N17:S17"/>
    <mergeCell ref="T17:Y17"/>
    <mergeCell ref="K19:M19"/>
    <mergeCell ref="N19:S19"/>
    <mergeCell ref="T19:Y19"/>
    <mergeCell ref="A11:I11"/>
    <mergeCell ref="J11:Y11"/>
    <mergeCell ref="A12:I12"/>
    <mergeCell ref="J12:Y12"/>
    <mergeCell ref="A15:J15"/>
    <mergeCell ref="K15:M15"/>
    <mergeCell ref="N15:S15"/>
    <mergeCell ref="T15:Y15"/>
    <mergeCell ref="A9:G9"/>
    <mergeCell ref="H9:M9"/>
    <mergeCell ref="N9:S9"/>
    <mergeCell ref="T9:Y9"/>
    <mergeCell ref="A8:G8"/>
    <mergeCell ref="H8:M8"/>
    <mergeCell ref="N8:S8"/>
    <mergeCell ref="T8:Y8"/>
    <mergeCell ref="A5:D5"/>
    <mergeCell ref="E5:T5"/>
    <mergeCell ref="U5:Y5"/>
    <mergeCell ref="A6:D6"/>
    <mergeCell ref="A1:Y1"/>
    <mergeCell ref="A2:N2"/>
    <mergeCell ref="O2:W2"/>
    <mergeCell ref="X2:Y2"/>
    <mergeCell ref="O3:W3"/>
    <mergeCell ref="X3:Y3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K17 L18 N19 K21:K22 K24 N25 T21:T24 T42:T44 T9 V6 A6 M3 X3 N17 H9 T25 P20 K19 P18 F37 N37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SheetLayoutView="150" workbookViewId="0">
      <selection activeCell="N6" sqref="N6"/>
    </sheetView>
  </sheetViews>
  <sheetFormatPr defaultColWidth="9.140625" defaultRowHeight="9.9499999999999993" customHeight="1" x14ac:dyDescent="0.2"/>
  <cols>
    <col min="1" max="1" width="2.5703125" style="96" customWidth="1"/>
    <col min="2" max="3" width="2.42578125" style="96" customWidth="1"/>
    <col min="4" max="4" width="5.28515625" style="96" customWidth="1"/>
    <col min="5" max="5" width="2.42578125" style="96" customWidth="1"/>
    <col min="6" max="6" width="3.85546875" style="96" customWidth="1"/>
    <col min="7" max="7" width="3" style="96" customWidth="1"/>
    <col min="8" max="8" width="1.7109375" style="96" customWidth="1"/>
    <col min="9" max="9" width="0.28515625" style="96" hidden="1" customWidth="1"/>
    <col min="10" max="10" width="3.85546875" style="96" customWidth="1"/>
    <col min="11" max="11" width="3.7109375" style="96" customWidth="1"/>
    <col min="12" max="12" width="2.85546875" style="96" customWidth="1"/>
    <col min="13" max="13" width="5.28515625" style="96" customWidth="1"/>
    <col min="14" max="14" width="3" style="96" customWidth="1"/>
    <col min="15" max="17" width="2.42578125" style="96" customWidth="1"/>
    <col min="18" max="18" width="1.140625" style="96" customWidth="1"/>
    <col min="19" max="19" width="1" style="96" hidden="1" customWidth="1"/>
    <col min="20" max="24" width="2.42578125" style="96" customWidth="1"/>
    <col min="25" max="25" width="5.42578125" style="96" customWidth="1"/>
    <col min="26" max="133" width="2.42578125" style="96" customWidth="1"/>
    <col min="134" max="16384" width="9.140625" style="96"/>
  </cols>
  <sheetData>
    <row r="1" spans="1:37" ht="18" customHeight="1" x14ac:dyDescent="0.2">
      <c r="A1" s="682" t="s">
        <v>299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</row>
    <row r="2" spans="1:37" ht="11.25" customHeight="1" x14ac:dyDescent="0.2">
      <c r="A2" s="683" t="s">
        <v>300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 t="s">
        <v>301</v>
      </c>
      <c r="P2" s="683"/>
      <c r="Q2" s="683"/>
      <c r="R2" s="683"/>
      <c r="S2" s="683"/>
      <c r="T2" s="683"/>
      <c r="U2" s="683"/>
      <c r="V2" s="683"/>
      <c r="W2" s="683"/>
      <c r="X2" s="683" t="s">
        <v>302</v>
      </c>
      <c r="Y2" s="683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</row>
    <row r="3" spans="1:37" s="185" customFormat="1" ht="11.25" customHeight="1" x14ac:dyDescent="0.2">
      <c r="A3" s="180" t="s">
        <v>429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181" t="s">
        <v>418</v>
      </c>
      <c r="N3" s="183"/>
      <c r="O3" s="681" t="s">
        <v>430</v>
      </c>
      <c r="P3" s="681"/>
      <c r="Q3" s="681"/>
      <c r="R3" s="681"/>
      <c r="S3" s="681"/>
      <c r="T3" s="681"/>
      <c r="U3" s="681"/>
      <c r="V3" s="681"/>
      <c r="W3" s="681"/>
      <c r="X3" s="681" t="s">
        <v>47</v>
      </c>
      <c r="Y3" s="681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</row>
    <row r="4" spans="1:37" ht="11.25" customHeight="1" x14ac:dyDescent="0.2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86"/>
      <c r="P4" s="187"/>
      <c r="Q4" s="187"/>
      <c r="R4" s="187"/>
      <c r="S4" s="187"/>
      <c r="T4" s="187"/>
      <c r="U4" s="187"/>
      <c r="V4" s="187"/>
      <c r="W4" s="188"/>
      <c r="X4" s="186"/>
      <c r="Y4" s="188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</row>
    <row r="5" spans="1:37" ht="11.25" customHeight="1" x14ac:dyDescent="0.2">
      <c r="A5" s="680" t="s">
        <v>303</v>
      </c>
      <c r="B5" s="680"/>
      <c r="C5" s="680"/>
      <c r="D5" s="680"/>
      <c r="E5" s="680" t="s">
        <v>1</v>
      </c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 t="s">
        <v>304</v>
      </c>
      <c r="V5" s="680"/>
      <c r="W5" s="680"/>
      <c r="X5" s="680"/>
      <c r="Y5" s="680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</row>
    <row r="6" spans="1:37" s="185" customFormat="1" ht="11.25" customHeight="1" x14ac:dyDescent="0.2">
      <c r="A6" s="681" t="s">
        <v>431</v>
      </c>
      <c r="B6" s="681"/>
      <c r="C6" s="681"/>
      <c r="D6" s="681"/>
      <c r="E6" s="180" t="s">
        <v>365</v>
      </c>
      <c r="F6" s="181" t="s">
        <v>432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2"/>
      <c r="U6" s="180"/>
      <c r="V6" s="181" t="s">
        <v>306</v>
      </c>
      <c r="W6" s="181"/>
      <c r="X6" s="181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</row>
    <row r="7" spans="1:37" ht="11.25" customHeight="1" x14ac:dyDescent="0.2">
      <c r="A7" s="186"/>
      <c r="B7" s="187"/>
      <c r="C7" s="187"/>
      <c r="D7" s="188"/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  <c r="U7" s="186"/>
      <c r="V7" s="187"/>
      <c r="W7" s="187"/>
      <c r="X7" s="187"/>
      <c r="Y7" s="188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</row>
    <row r="8" spans="1:37" ht="11.25" customHeight="1" x14ac:dyDescent="0.2">
      <c r="A8" s="680" t="s">
        <v>307</v>
      </c>
      <c r="B8" s="680"/>
      <c r="C8" s="680"/>
      <c r="D8" s="680"/>
      <c r="E8" s="680"/>
      <c r="F8" s="680"/>
      <c r="G8" s="680"/>
      <c r="H8" s="680" t="s">
        <v>308</v>
      </c>
      <c r="I8" s="680"/>
      <c r="J8" s="680"/>
      <c r="K8" s="680"/>
      <c r="L8" s="680"/>
      <c r="M8" s="680"/>
      <c r="N8" s="680" t="s">
        <v>309</v>
      </c>
      <c r="O8" s="680"/>
      <c r="P8" s="680"/>
      <c r="Q8" s="680"/>
      <c r="R8" s="680"/>
      <c r="S8" s="680"/>
      <c r="T8" s="680" t="s">
        <v>310</v>
      </c>
      <c r="U8" s="680"/>
      <c r="V8" s="680"/>
      <c r="W8" s="680"/>
      <c r="X8" s="680"/>
      <c r="Y8" s="68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</row>
    <row r="9" spans="1:37" s="185" customFormat="1" ht="11.25" customHeight="1" x14ac:dyDescent="0.2">
      <c r="A9" s="681" t="s">
        <v>433</v>
      </c>
      <c r="B9" s="681"/>
      <c r="C9" s="681"/>
      <c r="D9" s="681"/>
      <c r="E9" s="681"/>
      <c r="F9" s="681"/>
      <c r="G9" s="681"/>
      <c r="H9" s="681" t="s">
        <v>434</v>
      </c>
      <c r="I9" s="681"/>
      <c r="J9" s="681"/>
      <c r="K9" s="681"/>
      <c r="L9" s="681"/>
      <c r="M9" s="681"/>
      <c r="N9" s="681" t="s">
        <v>311</v>
      </c>
      <c r="O9" s="681"/>
      <c r="P9" s="681"/>
      <c r="Q9" s="681"/>
      <c r="R9" s="681"/>
      <c r="S9" s="681"/>
      <c r="T9" s="681" t="s">
        <v>122</v>
      </c>
      <c r="U9" s="681"/>
      <c r="V9" s="681"/>
      <c r="W9" s="681"/>
      <c r="X9" s="681"/>
      <c r="Y9" s="681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</row>
    <row r="10" spans="1:37" ht="11.25" customHeight="1" x14ac:dyDescent="0.2">
      <c r="A10" s="186"/>
      <c r="B10" s="187"/>
      <c r="C10" s="187"/>
      <c r="D10" s="187"/>
      <c r="E10" s="187"/>
      <c r="F10" s="187"/>
      <c r="G10" s="188"/>
      <c r="H10" s="186"/>
      <c r="I10" s="187"/>
      <c r="J10" s="187"/>
      <c r="K10" s="187"/>
      <c r="L10" s="187"/>
      <c r="M10" s="188"/>
      <c r="N10" s="186"/>
      <c r="O10" s="187"/>
      <c r="P10" s="187"/>
      <c r="Q10" s="187"/>
      <c r="R10" s="187"/>
      <c r="S10" s="188"/>
      <c r="T10" s="186"/>
      <c r="U10" s="187"/>
      <c r="V10" s="187"/>
      <c r="W10" s="187"/>
      <c r="X10" s="187"/>
      <c r="Y10" s="188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</row>
    <row r="11" spans="1:37" ht="11.25" customHeight="1" x14ac:dyDescent="0.2">
      <c r="A11" s="680" t="s">
        <v>312</v>
      </c>
      <c r="B11" s="680"/>
      <c r="C11" s="680"/>
      <c r="D11" s="680"/>
      <c r="E11" s="680"/>
      <c r="F11" s="680"/>
      <c r="G11" s="680"/>
      <c r="H11" s="680"/>
      <c r="I11" s="680"/>
      <c r="J11" s="680" t="s">
        <v>313</v>
      </c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</row>
    <row r="12" spans="1:37" s="185" customFormat="1" ht="11.25" customHeight="1" x14ac:dyDescent="0.2">
      <c r="A12" s="681" t="s">
        <v>444</v>
      </c>
      <c r="B12" s="681"/>
      <c r="C12" s="681"/>
      <c r="D12" s="681"/>
      <c r="E12" s="681"/>
      <c r="F12" s="681"/>
      <c r="G12" s="681"/>
      <c r="H12" s="681"/>
      <c r="I12" s="703"/>
      <c r="J12" s="704" t="s">
        <v>446</v>
      </c>
      <c r="K12" s="681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</row>
    <row r="13" spans="1:37" ht="11.25" customHeight="1" x14ac:dyDescent="0.2">
      <c r="A13" s="186"/>
      <c r="B13" s="187"/>
      <c r="C13" s="187"/>
      <c r="D13" s="187"/>
      <c r="E13" s="187"/>
      <c r="F13" s="187"/>
      <c r="G13" s="187"/>
      <c r="H13" s="187"/>
      <c r="I13" s="188"/>
      <c r="J13" s="186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8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</row>
    <row r="14" spans="1:37" ht="21" customHeight="1" x14ac:dyDescent="0.2">
      <c r="A14" s="189" t="s">
        <v>445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1"/>
    </row>
    <row r="15" spans="1:37" ht="11.25" customHeight="1" x14ac:dyDescent="0.2">
      <c r="A15" s="684" t="s">
        <v>121</v>
      </c>
      <c r="B15" s="684"/>
      <c r="C15" s="684"/>
      <c r="D15" s="684"/>
      <c r="E15" s="684"/>
      <c r="F15" s="684"/>
      <c r="G15" s="684"/>
      <c r="H15" s="684"/>
      <c r="I15" s="684"/>
      <c r="J15" s="701"/>
      <c r="K15" s="702" t="s">
        <v>315</v>
      </c>
      <c r="L15" s="684"/>
      <c r="M15" s="684"/>
      <c r="N15" s="684" t="s">
        <v>316</v>
      </c>
      <c r="O15" s="684"/>
      <c r="P15" s="684"/>
      <c r="Q15" s="684"/>
      <c r="R15" s="684"/>
      <c r="S15" s="684"/>
      <c r="T15" s="684" t="s">
        <v>317</v>
      </c>
      <c r="U15" s="684"/>
      <c r="V15" s="684"/>
      <c r="W15" s="684"/>
      <c r="X15" s="684"/>
      <c r="Y15" s="684"/>
    </row>
    <row r="16" spans="1:37" ht="11.25" customHeight="1" x14ac:dyDescent="0.2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311"/>
      <c r="L16" s="193"/>
      <c r="M16" s="194"/>
      <c r="N16" s="192"/>
      <c r="O16" s="193"/>
      <c r="P16" s="193"/>
      <c r="Q16" s="193"/>
      <c r="R16" s="193"/>
      <c r="S16" s="194"/>
      <c r="T16" s="192"/>
      <c r="U16" s="193"/>
      <c r="V16" s="193"/>
      <c r="W16" s="193"/>
      <c r="X16" s="193"/>
      <c r="Y16" s="194"/>
    </row>
    <row r="17" spans="1:25" s="185" customFormat="1" ht="11.25" customHeight="1" x14ac:dyDescent="0.2">
      <c r="A17" s="195" t="s">
        <v>318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700" t="s">
        <v>319</v>
      </c>
      <c r="L17" s="688"/>
      <c r="M17" s="689"/>
      <c r="N17" s="686" t="s">
        <v>434</v>
      </c>
      <c r="O17" s="686"/>
      <c r="P17" s="686"/>
      <c r="Q17" s="686"/>
      <c r="R17" s="686"/>
      <c r="S17" s="686"/>
      <c r="T17" s="685"/>
      <c r="U17" s="685"/>
      <c r="V17" s="685"/>
      <c r="W17" s="685"/>
      <c r="X17" s="685"/>
      <c r="Y17" s="685"/>
    </row>
    <row r="18" spans="1:25" s="185" customFormat="1" ht="11.25" customHeight="1" x14ac:dyDescent="0.2">
      <c r="A18" s="195" t="s">
        <v>435</v>
      </c>
      <c r="B18" s="196"/>
      <c r="C18" s="196"/>
      <c r="D18" s="196"/>
      <c r="E18" s="196"/>
      <c r="F18" s="196"/>
      <c r="G18" s="196"/>
      <c r="H18" s="196"/>
      <c r="I18" s="196"/>
      <c r="J18" s="196"/>
      <c r="K18" s="697"/>
      <c r="L18" s="685"/>
      <c r="M18" s="685"/>
      <c r="N18" s="687" t="s">
        <v>436</v>
      </c>
      <c r="O18" s="688"/>
      <c r="P18" s="688"/>
      <c r="Q18" s="688"/>
      <c r="R18" s="688"/>
      <c r="S18" s="689"/>
      <c r="T18" s="686"/>
      <c r="U18" s="686"/>
      <c r="V18" s="686"/>
      <c r="W18" s="686"/>
      <c r="X18" s="686"/>
      <c r="Y18" s="686"/>
    </row>
    <row r="19" spans="1:25" s="185" customFormat="1" ht="11.25" customHeight="1" x14ac:dyDescent="0.2">
      <c r="A19" s="195" t="s">
        <v>428</v>
      </c>
      <c r="B19" s="196"/>
      <c r="C19" s="196"/>
      <c r="D19" s="196"/>
      <c r="E19" s="196"/>
      <c r="F19" s="196"/>
      <c r="G19" s="196"/>
      <c r="H19" s="196"/>
      <c r="I19" s="196"/>
      <c r="J19" s="196"/>
      <c r="K19" s="699"/>
      <c r="L19" s="686"/>
      <c r="M19" s="686"/>
      <c r="N19" s="687" t="s">
        <v>437</v>
      </c>
      <c r="O19" s="688"/>
      <c r="P19" s="688"/>
      <c r="Q19" s="688"/>
      <c r="R19" s="688"/>
      <c r="S19" s="689"/>
      <c r="T19" s="686"/>
      <c r="U19" s="686"/>
      <c r="V19" s="686"/>
      <c r="W19" s="686"/>
      <c r="X19" s="686"/>
      <c r="Y19" s="686"/>
    </row>
    <row r="20" spans="1:25" s="185" customFormat="1" ht="11.25" customHeight="1" x14ac:dyDescent="0.2">
      <c r="A20" s="195" t="s">
        <v>322</v>
      </c>
      <c r="B20" s="196"/>
      <c r="C20" s="196"/>
      <c r="D20" s="196"/>
      <c r="E20" s="196"/>
      <c r="F20" s="196"/>
      <c r="G20" s="196"/>
      <c r="H20" s="196"/>
      <c r="I20" s="196"/>
      <c r="J20" s="196"/>
      <c r="K20" s="700" t="s">
        <v>417</v>
      </c>
      <c r="L20" s="688"/>
      <c r="M20" s="689"/>
      <c r="N20" s="685"/>
      <c r="O20" s="685"/>
      <c r="P20" s="685"/>
      <c r="Q20" s="685"/>
      <c r="R20" s="685"/>
      <c r="S20" s="685"/>
      <c r="T20" s="686" t="s">
        <v>416</v>
      </c>
      <c r="U20" s="686"/>
      <c r="V20" s="686"/>
      <c r="W20" s="686"/>
      <c r="X20" s="686"/>
      <c r="Y20" s="686"/>
    </row>
    <row r="21" spans="1:25" s="185" customFormat="1" ht="11.25" customHeight="1" x14ac:dyDescent="0.2">
      <c r="A21" s="195" t="s">
        <v>323</v>
      </c>
      <c r="B21" s="196"/>
      <c r="C21" s="196"/>
      <c r="D21" s="196"/>
      <c r="E21" s="196"/>
      <c r="F21" s="196"/>
      <c r="G21" s="196"/>
      <c r="H21" s="196"/>
      <c r="I21" s="196"/>
      <c r="J21" s="196"/>
      <c r="K21" s="697"/>
      <c r="L21" s="685"/>
      <c r="M21" s="685"/>
      <c r="N21" s="685"/>
      <c r="O21" s="685"/>
      <c r="P21" s="685"/>
      <c r="Q21" s="685"/>
      <c r="R21" s="685"/>
      <c r="S21" s="685"/>
      <c r="T21" s="686" t="s">
        <v>415</v>
      </c>
      <c r="U21" s="686"/>
      <c r="V21" s="686"/>
      <c r="W21" s="686"/>
      <c r="X21" s="686"/>
      <c r="Y21" s="686"/>
    </row>
    <row r="22" spans="1:25" s="185" customFormat="1" ht="11.25" customHeight="1" x14ac:dyDescent="0.2">
      <c r="A22" s="195" t="s">
        <v>324</v>
      </c>
      <c r="B22" s="196"/>
      <c r="C22" s="196"/>
      <c r="D22" s="196"/>
      <c r="E22" s="196"/>
      <c r="F22" s="196"/>
      <c r="G22" s="196"/>
      <c r="H22" s="196"/>
      <c r="I22" s="196"/>
      <c r="J22" s="196"/>
      <c r="K22" s="699" t="s">
        <v>325</v>
      </c>
      <c r="L22" s="686"/>
      <c r="M22" s="686"/>
      <c r="N22" s="685"/>
      <c r="O22" s="685"/>
      <c r="P22" s="685"/>
      <c r="Q22" s="685"/>
      <c r="R22" s="685"/>
      <c r="S22" s="685"/>
      <c r="T22" s="686" t="s">
        <v>438</v>
      </c>
      <c r="U22" s="686"/>
      <c r="V22" s="686"/>
      <c r="W22" s="686"/>
      <c r="X22" s="686"/>
      <c r="Y22" s="686"/>
    </row>
    <row r="23" spans="1:25" s="185" customFormat="1" ht="11.25" customHeight="1" x14ac:dyDescent="0.2">
      <c r="A23" s="195" t="s">
        <v>320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700" t="s">
        <v>321</v>
      </c>
      <c r="L23" s="688"/>
      <c r="M23" s="689"/>
      <c r="N23" s="686"/>
      <c r="O23" s="686"/>
      <c r="P23" s="686"/>
      <c r="Q23" s="686"/>
      <c r="R23" s="686"/>
      <c r="S23" s="686"/>
      <c r="T23" s="686" t="s">
        <v>439</v>
      </c>
      <c r="U23" s="686"/>
      <c r="V23" s="686"/>
      <c r="W23" s="686"/>
      <c r="X23" s="686"/>
      <c r="Y23" s="686"/>
    </row>
    <row r="24" spans="1:25" s="185" customFormat="1" ht="11.25" customHeight="1" x14ac:dyDescent="0.2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697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</row>
    <row r="25" spans="1:25" s="185" customFormat="1" ht="11.25" customHeight="1" x14ac:dyDescent="0.2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697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5"/>
    </row>
    <row r="26" spans="1:25" s="185" customFormat="1" ht="11.25" customHeight="1" x14ac:dyDescent="0.2">
      <c r="A26" s="195"/>
      <c r="B26" s="196"/>
      <c r="C26" s="196"/>
      <c r="D26" s="196"/>
      <c r="E26" s="196"/>
      <c r="F26" s="196"/>
      <c r="G26" s="196"/>
      <c r="H26" s="198"/>
      <c r="I26" s="196"/>
      <c r="J26" s="196"/>
      <c r="K26" s="697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</row>
    <row r="27" spans="1:25" s="185" customFormat="1" ht="11.25" customHeight="1" x14ac:dyDescent="0.2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697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  <c r="W27" s="685"/>
      <c r="X27" s="685"/>
      <c r="Y27" s="685"/>
    </row>
    <row r="28" spans="1:25" s="185" customFormat="1" ht="11.25" customHeight="1" x14ac:dyDescent="0.2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312"/>
      <c r="L28" s="196"/>
      <c r="M28" s="197"/>
      <c r="N28" s="195"/>
      <c r="O28" s="196"/>
      <c r="P28" s="196"/>
      <c r="Q28" s="196"/>
      <c r="R28" s="196"/>
      <c r="S28" s="197"/>
      <c r="T28" s="195"/>
      <c r="U28" s="196"/>
      <c r="V28" s="196"/>
      <c r="W28" s="196"/>
      <c r="X28" s="196"/>
      <c r="Y28" s="197"/>
    </row>
    <row r="29" spans="1:25" s="185" customFormat="1" ht="11.25" customHeight="1" x14ac:dyDescent="0.2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312"/>
      <c r="L29" s="196"/>
      <c r="M29" s="197"/>
      <c r="N29" s="195"/>
      <c r="O29" s="196"/>
      <c r="P29" s="196"/>
      <c r="Q29" s="196"/>
      <c r="R29" s="196"/>
      <c r="S29" s="197"/>
      <c r="T29" s="195"/>
      <c r="U29" s="196"/>
      <c r="V29" s="196"/>
      <c r="W29" s="196"/>
      <c r="X29" s="196"/>
      <c r="Y29" s="197"/>
    </row>
    <row r="30" spans="1:25" s="185" customFormat="1" ht="11.25" customHeight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312"/>
      <c r="L30" s="196"/>
      <c r="M30" s="197"/>
      <c r="N30" s="195"/>
      <c r="O30" s="196"/>
      <c r="P30" s="196"/>
      <c r="Q30" s="196"/>
      <c r="R30" s="196"/>
      <c r="S30" s="197"/>
      <c r="T30" s="195"/>
      <c r="U30" s="196"/>
      <c r="V30" s="196"/>
      <c r="W30" s="196"/>
      <c r="X30" s="196"/>
      <c r="Y30" s="197"/>
    </row>
    <row r="31" spans="1:25" s="185" customFormat="1" ht="11.25" customHeight="1" x14ac:dyDescent="0.2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312"/>
      <c r="L31" s="196"/>
      <c r="M31" s="197"/>
      <c r="N31" s="195"/>
      <c r="O31" s="196"/>
      <c r="P31" s="196"/>
      <c r="Q31" s="196"/>
      <c r="R31" s="196"/>
      <c r="S31" s="197"/>
      <c r="T31" s="195"/>
      <c r="U31" s="196"/>
      <c r="V31" s="196"/>
      <c r="W31" s="196"/>
      <c r="X31" s="196"/>
      <c r="Y31" s="197"/>
    </row>
    <row r="32" spans="1:25" s="185" customFormat="1" ht="11.25" customHeight="1" x14ac:dyDescent="0.2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312"/>
      <c r="L32" s="196"/>
      <c r="M32" s="197"/>
      <c r="N32" s="195"/>
      <c r="O32" s="196"/>
      <c r="P32" s="196"/>
      <c r="Q32" s="196"/>
      <c r="R32" s="196"/>
      <c r="S32" s="197"/>
      <c r="T32" s="195"/>
      <c r="U32" s="196"/>
      <c r="V32" s="196"/>
      <c r="W32" s="196"/>
      <c r="X32" s="196"/>
      <c r="Y32" s="197"/>
    </row>
    <row r="33" spans="1:25" s="185" customFormat="1" ht="11.25" customHeight="1" x14ac:dyDescent="0.2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312"/>
      <c r="L33" s="196"/>
      <c r="M33" s="197"/>
      <c r="N33" s="195"/>
      <c r="O33" s="196"/>
      <c r="P33" s="196"/>
      <c r="Q33" s="196"/>
      <c r="R33" s="196"/>
      <c r="S33" s="197"/>
      <c r="T33" s="195"/>
      <c r="U33" s="196"/>
      <c r="V33" s="196"/>
      <c r="W33" s="196"/>
      <c r="X33" s="196"/>
      <c r="Y33" s="197"/>
    </row>
    <row r="34" spans="1:25" s="185" customFormat="1" ht="11.25" customHeight="1" x14ac:dyDescent="0.2">
      <c r="A34" s="195"/>
      <c r="B34" s="196"/>
      <c r="C34" s="196"/>
      <c r="D34" s="196"/>
      <c r="E34" s="196"/>
      <c r="F34" s="196"/>
      <c r="G34" s="196"/>
      <c r="H34" s="196"/>
      <c r="I34" s="196"/>
      <c r="J34" s="196"/>
      <c r="K34" s="312"/>
      <c r="L34" s="196"/>
      <c r="M34" s="197"/>
      <c r="N34" s="195"/>
      <c r="O34" s="196"/>
      <c r="P34" s="196"/>
      <c r="Q34" s="196"/>
      <c r="R34" s="196"/>
      <c r="S34" s="197"/>
      <c r="T34" s="195"/>
      <c r="U34" s="196"/>
      <c r="V34" s="196"/>
      <c r="W34" s="196"/>
      <c r="X34" s="196"/>
      <c r="Y34" s="197"/>
    </row>
    <row r="35" spans="1:25" s="185" customFormat="1" ht="11.25" customHeight="1" x14ac:dyDescent="0.2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312"/>
      <c r="L35" s="196"/>
      <c r="M35" s="197"/>
      <c r="N35" s="195"/>
      <c r="O35" s="196"/>
      <c r="P35" s="196"/>
      <c r="Q35" s="196"/>
      <c r="R35" s="196"/>
      <c r="S35" s="197"/>
      <c r="T35" s="195"/>
      <c r="U35" s="196"/>
      <c r="V35" s="196"/>
      <c r="W35" s="196"/>
      <c r="X35" s="196"/>
      <c r="Y35" s="197"/>
    </row>
    <row r="36" spans="1:25" s="185" customFormat="1" ht="11.25" customHeight="1" x14ac:dyDescent="0.2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313"/>
      <c r="L36" s="200"/>
      <c r="M36" s="201"/>
      <c r="N36" s="199"/>
      <c r="O36" s="200"/>
      <c r="P36" s="200"/>
      <c r="Q36" s="200"/>
      <c r="R36" s="200"/>
      <c r="S36" s="201"/>
      <c r="T36" s="199"/>
      <c r="U36" s="200"/>
      <c r="V36" s="200"/>
      <c r="W36" s="200"/>
      <c r="X36" s="200"/>
      <c r="Y36" s="201"/>
    </row>
    <row r="37" spans="1:25" ht="11.25" customHeight="1" x14ac:dyDescent="0.2">
      <c r="Y37" s="202"/>
    </row>
    <row r="38" spans="1:25" ht="11.25" customHeight="1" x14ac:dyDescent="0.2">
      <c r="A38" s="690" t="s">
        <v>326</v>
      </c>
      <c r="B38" s="690"/>
      <c r="C38" s="690"/>
      <c r="D38" s="690"/>
      <c r="E38" s="690"/>
      <c r="F38" s="680" t="s">
        <v>316</v>
      </c>
      <c r="G38" s="680"/>
      <c r="H38" s="680"/>
      <c r="I38" s="680"/>
      <c r="J38" s="680"/>
      <c r="K38" s="680"/>
      <c r="L38" s="680"/>
      <c r="M38" s="680"/>
      <c r="N38" s="680" t="s">
        <v>317</v>
      </c>
      <c r="O38" s="680"/>
      <c r="P38" s="680"/>
      <c r="Q38" s="680"/>
      <c r="R38" s="680"/>
      <c r="S38" s="680"/>
      <c r="T38" s="680" t="s">
        <v>327</v>
      </c>
      <c r="U38" s="680"/>
      <c r="V38" s="680"/>
      <c r="W38" s="680"/>
      <c r="X38" s="680"/>
      <c r="Y38" s="680"/>
    </row>
    <row r="39" spans="1:25" ht="11.25" customHeight="1" x14ac:dyDescent="0.2">
      <c r="A39" s="690"/>
      <c r="B39" s="690"/>
      <c r="C39" s="690"/>
      <c r="D39" s="690"/>
      <c r="E39" s="690"/>
      <c r="F39" s="691" t="s">
        <v>440</v>
      </c>
      <c r="G39" s="691"/>
      <c r="H39" s="691"/>
      <c r="I39" s="691"/>
      <c r="J39" s="691"/>
      <c r="K39" s="691"/>
      <c r="L39" s="691"/>
      <c r="M39" s="691"/>
      <c r="N39" s="691" t="s">
        <v>441</v>
      </c>
      <c r="O39" s="691"/>
      <c r="P39" s="691"/>
      <c r="Q39" s="691"/>
      <c r="R39" s="691"/>
      <c r="S39" s="691"/>
      <c r="T39" s="692">
        <v>2805.58</v>
      </c>
      <c r="U39" s="692"/>
      <c r="V39" s="692"/>
      <c r="W39" s="692"/>
      <c r="X39" s="692"/>
      <c r="Y39" s="692"/>
    </row>
    <row r="40" spans="1:25" ht="11.25" customHeight="1" x14ac:dyDescent="0.2">
      <c r="A40" s="690"/>
      <c r="B40" s="690"/>
      <c r="C40" s="690"/>
      <c r="D40" s="690"/>
      <c r="E40" s="690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2"/>
      <c r="U40" s="692"/>
      <c r="V40" s="692"/>
      <c r="W40" s="692"/>
      <c r="X40" s="692"/>
      <c r="Y40" s="692"/>
    </row>
    <row r="41" spans="1:25" ht="11.25" customHeight="1" x14ac:dyDescent="0.2">
      <c r="Y41" s="202"/>
    </row>
    <row r="42" spans="1:25" ht="11.25" customHeight="1" x14ac:dyDescent="0.2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5"/>
    </row>
    <row r="43" spans="1:25" ht="11.25" customHeight="1" x14ac:dyDescent="0.2">
      <c r="A43" s="206"/>
      <c r="B43" s="207"/>
      <c r="C43" s="207"/>
      <c r="D43" s="207"/>
      <c r="E43" s="207"/>
      <c r="F43" s="207"/>
      <c r="G43" s="207"/>
      <c r="H43" s="207"/>
      <c r="I43" s="207"/>
      <c r="J43" s="207"/>
      <c r="K43" s="207" t="s">
        <v>442</v>
      </c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8"/>
    </row>
    <row r="44" spans="1:25" ht="11.25" customHeight="1" x14ac:dyDescent="0.2">
      <c r="A44" s="206" t="s">
        <v>448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698" t="s">
        <v>447</v>
      </c>
      <c r="O44" s="698"/>
      <c r="P44" s="698"/>
      <c r="Q44" s="698"/>
      <c r="R44" s="698"/>
      <c r="S44" s="698"/>
      <c r="T44" s="695"/>
      <c r="U44" s="695"/>
      <c r="V44" s="695"/>
      <c r="W44" s="695"/>
      <c r="X44" s="695"/>
      <c r="Y44" s="695"/>
    </row>
    <row r="45" spans="1:25" ht="11.25" customHeight="1" x14ac:dyDescent="0.2">
      <c r="A45" s="206" t="s">
        <v>443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693"/>
      <c r="O45" s="693"/>
      <c r="P45" s="693"/>
      <c r="Q45" s="693"/>
      <c r="R45" s="693"/>
      <c r="S45" s="693"/>
      <c r="T45" s="695"/>
      <c r="U45" s="695"/>
      <c r="V45" s="695"/>
      <c r="W45" s="695"/>
      <c r="X45" s="695"/>
      <c r="Y45" s="695"/>
    </row>
    <row r="46" spans="1:25" ht="11.25" customHeight="1" x14ac:dyDescent="0.2">
      <c r="A46" s="206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693"/>
      <c r="O46" s="693"/>
      <c r="P46" s="693"/>
      <c r="Q46" s="693"/>
      <c r="R46" s="693"/>
      <c r="S46" s="693"/>
      <c r="T46" s="695"/>
      <c r="U46" s="695"/>
      <c r="V46" s="695"/>
      <c r="W46" s="695"/>
      <c r="X46" s="695"/>
      <c r="Y46" s="695"/>
    </row>
    <row r="47" spans="1:25" ht="11.25" customHeight="1" x14ac:dyDescent="0.2">
      <c r="A47" s="206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693"/>
      <c r="O47" s="693"/>
      <c r="P47" s="693"/>
      <c r="Q47" s="693"/>
      <c r="R47" s="693"/>
      <c r="S47" s="693"/>
      <c r="T47" s="695"/>
      <c r="U47" s="695"/>
      <c r="V47" s="695"/>
      <c r="W47" s="695"/>
      <c r="X47" s="695"/>
      <c r="Y47" s="695"/>
    </row>
    <row r="48" spans="1:25" ht="11.25" customHeight="1" x14ac:dyDescent="0.2">
      <c r="A48" s="206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693"/>
      <c r="O48" s="693"/>
      <c r="P48" s="693"/>
      <c r="Q48" s="693"/>
      <c r="R48" s="693"/>
      <c r="S48" s="693"/>
      <c r="T48" s="694"/>
      <c r="U48" s="694"/>
      <c r="V48" s="694"/>
      <c r="W48" s="694"/>
      <c r="X48" s="694"/>
      <c r="Y48" s="694"/>
    </row>
    <row r="49" spans="1:25" ht="11.25" customHeight="1" x14ac:dyDescent="0.2">
      <c r="A49" s="186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8"/>
    </row>
    <row r="50" spans="1:25" ht="11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</row>
  </sheetData>
  <mergeCells count="76">
    <mergeCell ref="O3:W3"/>
    <mergeCell ref="X3:Y3"/>
    <mergeCell ref="A1:Y1"/>
    <mergeCell ref="A2:N2"/>
    <mergeCell ref="O2:W2"/>
    <mergeCell ref="X2:Y2"/>
    <mergeCell ref="A5:D5"/>
    <mergeCell ref="E5:T5"/>
    <mergeCell ref="U5:Y5"/>
    <mergeCell ref="A6:D6"/>
    <mergeCell ref="A8:G8"/>
    <mergeCell ref="H8:M8"/>
    <mergeCell ref="N8:S8"/>
    <mergeCell ref="T8:Y8"/>
    <mergeCell ref="A9:G9"/>
    <mergeCell ref="H9:M9"/>
    <mergeCell ref="N9:S9"/>
    <mergeCell ref="T9:Y9"/>
    <mergeCell ref="A12:I12"/>
    <mergeCell ref="J12:Y12"/>
    <mergeCell ref="A11:I11"/>
    <mergeCell ref="J11:Y11"/>
    <mergeCell ref="A15:J15"/>
    <mergeCell ref="K15:M15"/>
    <mergeCell ref="N15:S15"/>
    <mergeCell ref="T15:Y15"/>
    <mergeCell ref="K17:M17"/>
    <mergeCell ref="N17:S17"/>
    <mergeCell ref="T17:Y17"/>
    <mergeCell ref="K18:M18"/>
    <mergeCell ref="N18:S18"/>
    <mergeCell ref="T18:Y18"/>
    <mergeCell ref="K19:M19"/>
    <mergeCell ref="N19:S19"/>
    <mergeCell ref="T19:Y19"/>
    <mergeCell ref="K20:M20"/>
    <mergeCell ref="N20:S20"/>
    <mergeCell ref="T20:Y20"/>
    <mergeCell ref="K21:M21"/>
    <mergeCell ref="N21:S21"/>
    <mergeCell ref="T21:Y21"/>
    <mergeCell ref="K22:M22"/>
    <mergeCell ref="N22:S22"/>
    <mergeCell ref="T22:Y22"/>
    <mergeCell ref="K23:M23"/>
    <mergeCell ref="N23:S23"/>
    <mergeCell ref="T23:Y23"/>
    <mergeCell ref="K24:M24"/>
    <mergeCell ref="N24:S24"/>
    <mergeCell ref="T24:Y24"/>
    <mergeCell ref="K25:M25"/>
    <mergeCell ref="N25:S25"/>
    <mergeCell ref="T25:Y25"/>
    <mergeCell ref="K26:M26"/>
    <mergeCell ref="N26:S26"/>
    <mergeCell ref="T26:Y26"/>
    <mergeCell ref="T44:Y44"/>
    <mergeCell ref="N45:S45"/>
    <mergeCell ref="T45:Y45"/>
    <mergeCell ref="K27:M27"/>
    <mergeCell ref="N27:S27"/>
    <mergeCell ref="T27:Y27"/>
    <mergeCell ref="N44:S44"/>
    <mergeCell ref="A38:E40"/>
    <mergeCell ref="F38:M38"/>
    <mergeCell ref="N38:S38"/>
    <mergeCell ref="T38:Y38"/>
    <mergeCell ref="F39:M40"/>
    <mergeCell ref="N39:S40"/>
    <mergeCell ref="T39:Y40"/>
    <mergeCell ref="N48:S48"/>
    <mergeCell ref="T48:Y48"/>
    <mergeCell ref="N46:S46"/>
    <mergeCell ref="T46:Y46"/>
    <mergeCell ref="N47:S47"/>
    <mergeCell ref="T47:Y47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view="pageBreakPreview" topLeftCell="A10" zoomScaleSheetLayoutView="150" workbookViewId="0">
      <selection activeCell="A2" sqref="A2"/>
    </sheetView>
  </sheetViews>
  <sheetFormatPr defaultRowHeight="12.75" x14ac:dyDescent="0.2"/>
  <cols>
    <col min="7" max="7" width="3" customWidth="1"/>
  </cols>
  <sheetData>
    <row r="2" spans="3:7" x14ac:dyDescent="0.2">
      <c r="C2" s="210"/>
      <c r="D2" s="211"/>
      <c r="E2" s="211"/>
      <c r="F2" s="212"/>
      <c r="G2" s="213"/>
    </row>
    <row r="3" spans="3:7" x14ac:dyDescent="0.2">
      <c r="C3" s="230" t="s">
        <v>363</v>
      </c>
      <c r="D3" s="213"/>
      <c r="E3" s="213"/>
      <c r="F3" s="215"/>
      <c r="G3" s="213"/>
    </row>
    <row r="4" spans="3:7" x14ac:dyDescent="0.2">
      <c r="C4" s="705" t="s">
        <v>332</v>
      </c>
      <c r="D4" s="705"/>
      <c r="E4" s="705"/>
      <c r="F4" s="705"/>
      <c r="G4" s="216"/>
    </row>
    <row r="5" spans="3:7" x14ac:dyDescent="0.2">
      <c r="C5" s="705" t="s">
        <v>333</v>
      </c>
      <c r="D5" s="705"/>
      <c r="E5" s="705"/>
      <c r="F5" s="705"/>
      <c r="G5" s="216"/>
    </row>
    <row r="6" spans="3:7" x14ac:dyDescent="0.2">
      <c r="C6" s="705" t="s">
        <v>334</v>
      </c>
      <c r="D6" s="705"/>
      <c r="E6" s="705"/>
      <c r="F6" s="705"/>
      <c r="G6" s="216"/>
    </row>
    <row r="7" spans="3:7" x14ac:dyDescent="0.2">
      <c r="C7" s="705" t="s">
        <v>360</v>
      </c>
      <c r="D7" s="705"/>
      <c r="E7" s="705"/>
      <c r="F7" s="705"/>
      <c r="G7" s="216"/>
    </row>
    <row r="8" spans="3:7" x14ac:dyDescent="0.2">
      <c r="C8" s="705" t="s">
        <v>335</v>
      </c>
      <c r="D8" s="705"/>
      <c r="E8" s="705"/>
      <c r="F8" s="705"/>
    </row>
    <row r="9" spans="3:7" x14ac:dyDescent="0.2">
      <c r="C9" s="229" t="s">
        <v>364</v>
      </c>
      <c r="D9" s="217"/>
      <c r="E9" s="217"/>
      <c r="F9" s="218"/>
    </row>
    <row r="10" spans="3:7" x14ac:dyDescent="0.2">
      <c r="C10" s="705" t="s">
        <v>336</v>
      </c>
      <c r="D10" s="705"/>
      <c r="E10" s="705"/>
      <c r="F10" s="705"/>
    </row>
    <row r="11" spans="3:7" x14ac:dyDescent="0.2">
      <c r="C11" s="214" t="s">
        <v>337</v>
      </c>
      <c r="D11" s="219" t="s">
        <v>338</v>
      </c>
      <c r="E11" s="217"/>
      <c r="F11" s="220"/>
    </row>
    <row r="12" spans="3:7" x14ac:dyDescent="0.2">
      <c r="C12" s="214" t="s">
        <v>1</v>
      </c>
      <c r="D12" s="219" t="s">
        <v>339</v>
      </c>
      <c r="E12" s="217"/>
      <c r="F12" s="220"/>
    </row>
    <row r="13" spans="3:7" x14ac:dyDescent="0.2">
      <c r="C13" s="214" t="s">
        <v>9</v>
      </c>
      <c r="D13" s="217" t="s">
        <v>340</v>
      </c>
      <c r="E13" s="213"/>
      <c r="F13" s="220"/>
    </row>
    <row r="14" spans="3:7" x14ac:dyDescent="0.2">
      <c r="C14" s="214" t="s">
        <v>341</v>
      </c>
      <c r="D14" s="219" t="s">
        <v>342</v>
      </c>
      <c r="E14" s="217"/>
      <c r="F14" s="220"/>
    </row>
    <row r="15" spans="3:7" x14ac:dyDescent="0.2">
      <c r="C15" s="230" t="s">
        <v>363</v>
      </c>
      <c r="D15" s="217"/>
      <c r="E15" s="217"/>
      <c r="F15" s="218"/>
    </row>
    <row r="16" spans="3:7" x14ac:dyDescent="0.2">
      <c r="C16" s="705" t="s">
        <v>343</v>
      </c>
      <c r="D16" s="705"/>
      <c r="E16" s="705"/>
      <c r="F16" s="705"/>
    </row>
    <row r="17" spans="3:6" x14ac:dyDescent="0.2">
      <c r="C17" s="214" t="s">
        <v>344</v>
      </c>
      <c r="D17" s="217"/>
      <c r="E17" s="217"/>
      <c r="F17" s="231">
        <v>378.28</v>
      </c>
    </row>
    <row r="18" spans="3:6" x14ac:dyDescent="0.2">
      <c r="C18" s="214" t="s">
        <v>345</v>
      </c>
      <c r="D18" s="217"/>
      <c r="E18" s="217"/>
      <c r="F18" s="231">
        <v>37.82</v>
      </c>
    </row>
    <row r="19" spans="3:6" x14ac:dyDescent="0.2">
      <c r="C19" s="230" t="s">
        <v>363</v>
      </c>
      <c r="D19" s="217"/>
      <c r="E19" s="217"/>
      <c r="F19" s="218"/>
    </row>
    <row r="20" spans="3:6" x14ac:dyDescent="0.2">
      <c r="C20" s="214" t="s">
        <v>346</v>
      </c>
      <c r="D20" s="217"/>
      <c r="E20" s="217"/>
      <c r="F20" s="231">
        <v>51.62</v>
      </c>
    </row>
    <row r="21" spans="3:6" x14ac:dyDescent="0.2">
      <c r="C21" s="214" t="s">
        <v>347</v>
      </c>
      <c r="D21" s="217"/>
      <c r="E21" s="217"/>
      <c r="F21" s="231">
        <v>25.24</v>
      </c>
    </row>
    <row r="22" spans="3:6" x14ac:dyDescent="0.2">
      <c r="C22" s="214" t="s">
        <v>348</v>
      </c>
      <c r="D22" s="217"/>
      <c r="E22" s="217"/>
      <c r="F22" s="231">
        <v>63.11</v>
      </c>
    </row>
    <row r="23" spans="3:6" x14ac:dyDescent="0.2">
      <c r="C23" s="214" t="s">
        <v>120</v>
      </c>
      <c r="D23" s="217"/>
      <c r="E23" s="217"/>
      <c r="F23" s="231">
        <v>556.07000000000005</v>
      </c>
    </row>
    <row r="24" spans="3:6" x14ac:dyDescent="0.2">
      <c r="C24" s="214" t="s">
        <v>349</v>
      </c>
      <c r="D24" s="217"/>
      <c r="E24" s="217"/>
      <c r="F24" s="231">
        <v>2.98</v>
      </c>
    </row>
    <row r="25" spans="3:6" x14ac:dyDescent="0.2">
      <c r="C25" s="214" t="s">
        <v>176</v>
      </c>
      <c r="D25" s="217"/>
      <c r="E25" s="217"/>
      <c r="F25" s="231">
        <v>559.04999999999995</v>
      </c>
    </row>
    <row r="26" spans="3:6" x14ac:dyDescent="0.2">
      <c r="C26" s="708" t="s">
        <v>363</v>
      </c>
      <c r="D26" s="707"/>
      <c r="E26" s="707"/>
      <c r="F26" s="709"/>
    </row>
    <row r="27" spans="3:6" x14ac:dyDescent="0.2">
      <c r="C27" s="705" t="s">
        <v>350</v>
      </c>
      <c r="D27" s="705"/>
      <c r="E27" s="705"/>
      <c r="F27" s="705"/>
    </row>
    <row r="28" spans="3:6" x14ac:dyDescent="0.2">
      <c r="C28" s="705" t="s">
        <v>351</v>
      </c>
      <c r="D28" s="705"/>
      <c r="E28" s="705"/>
      <c r="F28" s="705"/>
    </row>
    <row r="29" spans="3:6" x14ac:dyDescent="0.2">
      <c r="C29" s="705" t="s">
        <v>352</v>
      </c>
      <c r="D29" s="705"/>
      <c r="E29" s="705"/>
      <c r="F29" s="705"/>
    </row>
    <row r="30" spans="3:6" x14ac:dyDescent="0.2">
      <c r="C30" s="214"/>
      <c r="D30" s="217"/>
      <c r="E30" s="217"/>
      <c r="F30" s="220"/>
    </row>
    <row r="31" spans="3:6" x14ac:dyDescent="0.2">
      <c r="C31" s="214"/>
      <c r="D31" s="217" t="s">
        <v>353</v>
      </c>
      <c r="E31" s="217"/>
      <c r="F31" s="220"/>
    </row>
    <row r="32" spans="3:6" x14ac:dyDescent="0.2">
      <c r="C32" s="705" t="s">
        <v>354</v>
      </c>
      <c r="D32" s="705"/>
      <c r="E32" s="705"/>
      <c r="F32" s="705"/>
    </row>
    <row r="33" spans="2:12" x14ac:dyDescent="0.2">
      <c r="B33" s="213"/>
      <c r="C33" s="221" t="s">
        <v>355</v>
      </c>
      <c r="D33" s="222"/>
      <c r="E33" s="222"/>
      <c r="F33" s="223"/>
    </row>
    <row r="34" spans="2:12" x14ac:dyDescent="0.2">
      <c r="C34" s="214"/>
      <c r="D34" s="217"/>
      <c r="E34" s="217"/>
      <c r="F34" s="220"/>
    </row>
    <row r="35" spans="2:12" x14ac:dyDescent="0.2">
      <c r="C35" s="705" t="s">
        <v>356</v>
      </c>
      <c r="D35" s="705"/>
      <c r="E35" s="705"/>
      <c r="F35" s="705"/>
    </row>
    <row r="36" spans="2:12" x14ac:dyDescent="0.2">
      <c r="C36" s="705"/>
      <c r="D36" s="705"/>
      <c r="E36" s="705"/>
      <c r="F36" s="705"/>
    </row>
    <row r="37" spans="2:12" x14ac:dyDescent="0.2">
      <c r="C37" s="706" t="s">
        <v>361</v>
      </c>
      <c r="D37" s="705"/>
      <c r="E37" s="705"/>
      <c r="F37" s="705"/>
      <c r="I37" s="217"/>
      <c r="J37" s="217"/>
      <c r="K37" s="217"/>
      <c r="L37" s="217"/>
    </row>
    <row r="38" spans="2:12" x14ac:dyDescent="0.2">
      <c r="C38" s="705" t="s">
        <v>332</v>
      </c>
      <c r="D38" s="705"/>
      <c r="E38" s="705"/>
      <c r="F38" s="705"/>
      <c r="I38" s="707"/>
      <c r="J38" s="707"/>
      <c r="K38" s="707"/>
      <c r="L38" s="707"/>
    </row>
    <row r="39" spans="2:12" x14ac:dyDescent="0.2">
      <c r="C39" s="705" t="s">
        <v>333</v>
      </c>
      <c r="D39" s="705"/>
      <c r="E39" s="705"/>
      <c r="F39" s="705"/>
      <c r="I39" s="222"/>
      <c r="J39" s="222"/>
      <c r="K39" s="222"/>
      <c r="L39" s="222"/>
    </row>
    <row r="40" spans="2:12" x14ac:dyDescent="0.2">
      <c r="C40" s="705" t="s">
        <v>334</v>
      </c>
      <c r="D40" s="705"/>
      <c r="E40" s="705"/>
      <c r="F40" s="705"/>
      <c r="I40" s="213"/>
      <c r="J40" s="213"/>
      <c r="K40" s="213"/>
      <c r="L40" s="213"/>
    </row>
    <row r="41" spans="2:12" x14ac:dyDescent="0.2">
      <c r="C41" s="705" t="s">
        <v>360</v>
      </c>
      <c r="D41" s="705"/>
      <c r="E41" s="705"/>
      <c r="F41" s="705"/>
    </row>
    <row r="42" spans="2:12" x14ac:dyDescent="0.2">
      <c r="C42" s="705" t="s">
        <v>335</v>
      </c>
      <c r="D42" s="705"/>
      <c r="E42" s="705"/>
      <c r="F42" s="705"/>
    </row>
    <row r="43" spans="2:12" x14ac:dyDescent="0.2">
      <c r="C43" s="706" t="s">
        <v>361</v>
      </c>
      <c r="D43" s="705"/>
      <c r="E43" s="705"/>
      <c r="F43" s="705"/>
    </row>
    <row r="44" spans="2:12" x14ac:dyDescent="0.2">
      <c r="C44" s="705" t="s">
        <v>336</v>
      </c>
      <c r="D44" s="705"/>
      <c r="E44" s="705"/>
      <c r="F44" s="705"/>
    </row>
    <row r="45" spans="2:12" x14ac:dyDescent="0.2">
      <c r="C45" s="214" t="s">
        <v>337</v>
      </c>
      <c r="D45" s="219" t="s">
        <v>357</v>
      </c>
      <c r="E45" s="217"/>
      <c r="F45" s="220"/>
    </row>
    <row r="46" spans="2:12" x14ac:dyDescent="0.2">
      <c r="C46" s="214" t="s">
        <v>1</v>
      </c>
      <c r="D46" s="219" t="s">
        <v>339</v>
      </c>
      <c r="E46" s="217"/>
      <c r="F46" s="220"/>
    </row>
    <row r="47" spans="2:12" x14ac:dyDescent="0.2">
      <c r="C47" s="706" t="s">
        <v>361</v>
      </c>
      <c r="D47" s="705"/>
      <c r="E47" s="705"/>
      <c r="F47" s="705"/>
    </row>
    <row r="48" spans="2:12" x14ac:dyDescent="0.2">
      <c r="C48" s="214" t="s">
        <v>358</v>
      </c>
      <c r="D48" s="217"/>
      <c r="E48" s="217" t="s">
        <v>362</v>
      </c>
      <c r="F48" s="220"/>
    </row>
    <row r="49" spans="3:6" x14ac:dyDescent="0.2">
      <c r="C49" s="706" t="s">
        <v>361</v>
      </c>
      <c r="D49" s="705"/>
      <c r="E49" s="705"/>
      <c r="F49" s="705"/>
    </row>
    <row r="50" spans="3:6" x14ac:dyDescent="0.2">
      <c r="C50" s="224"/>
      <c r="D50" s="217" t="s">
        <v>359</v>
      </c>
      <c r="E50" s="213"/>
      <c r="F50" s="215"/>
    </row>
    <row r="51" spans="3:6" x14ac:dyDescent="0.2">
      <c r="C51" s="225"/>
      <c r="D51" s="222"/>
      <c r="E51" s="222"/>
      <c r="F51" s="223"/>
    </row>
    <row r="52" spans="3:6" x14ac:dyDescent="0.2">
      <c r="C52" s="226"/>
      <c r="D52" s="227"/>
      <c r="E52" s="227"/>
      <c r="F52" s="228"/>
    </row>
  </sheetData>
  <mergeCells count="25">
    <mergeCell ref="C8:F8"/>
    <mergeCell ref="C10:F10"/>
    <mergeCell ref="C4:F4"/>
    <mergeCell ref="C5:F5"/>
    <mergeCell ref="C6:F6"/>
    <mergeCell ref="C7:F7"/>
    <mergeCell ref="I38:L38"/>
    <mergeCell ref="C39:F39"/>
    <mergeCell ref="C16:F16"/>
    <mergeCell ref="C26:F26"/>
    <mergeCell ref="C27:F27"/>
    <mergeCell ref="C28:F28"/>
    <mergeCell ref="C29:F29"/>
    <mergeCell ref="C32:F32"/>
    <mergeCell ref="C35:F35"/>
    <mergeCell ref="C36:F36"/>
    <mergeCell ref="C37:F37"/>
    <mergeCell ref="C38:F38"/>
    <mergeCell ref="C40:F40"/>
    <mergeCell ref="C41:F41"/>
    <mergeCell ref="C49:F49"/>
    <mergeCell ref="C42:F42"/>
    <mergeCell ref="C43:F43"/>
    <mergeCell ref="C44:F44"/>
    <mergeCell ref="C47:F47"/>
  </mergeCells>
  <phoneticPr fontId="5" type="noConversion"/>
  <pageMargins left="0.35433070866141736" right="0.35433070866141736" top="0.39370078740157483" bottom="0.39370078740157483" header="0.31496062992125984" footer="0.31496062992125984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F23"/>
  <sheetViews>
    <sheetView workbookViewId="0">
      <selection activeCell="N21" sqref="N21"/>
    </sheetView>
  </sheetViews>
  <sheetFormatPr defaultRowHeight="12.75" x14ac:dyDescent="0.2"/>
  <cols>
    <col min="5" max="5" width="5.7109375" customWidth="1"/>
  </cols>
  <sheetData>
    <row r="2" spans="5:5" x14ac:dyDescent="0.2">
      <c r="E2" s="31"/>
    </row>
    <row r="3" spans="5:5" x14ac:dyDescent="0.2">
      <c r="E3" s="31"/>
    </row>
    <row r="19" spans="6:6" x14ac:dyDescent="0.2">
      <c r="F19" s="552"/>
    </row>
    <row r="20" spans="6:6" x14ac:dyDescent="0.2">
      <c r="F20" s="552"/>
    </row>
    <row r="21" spans="6:6" x14ac:dyDescent="0.2">
      <c r="F21" s="552"/>
    </row>
    <row r="22" spans="6:6" x14ac:dyDescent="0.2">
      <c r="F22" s="552"/>
    </row>
    <row r="23" spans="6:6" x14ac:dyDescent="0.2">
      <c r="F23" s="552"/>
    </row>
  </sheetData>
  <mergeCells count="1">
    <mergeCell ref="F19:F23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Figura do Microsoft Word " shapeId="16386" r:id="rId4">
          <objectPr defaultSize="0" autoPict="0" r:id="rId5">
            <anchor moveWithCells="1" sizeWithCells="1">
              <from>
                <xdr:col>4</xdr:col>
                <xdr:colOff>152400</xdr:colOff>
                <xdr:row>13</xdr:row>
                <xdr:rowOff>57150</xdr:rowOff>
              </from>
              <to>
                <xdr:col>9</xdr:col>
                <xdr:colOff>28575</xdr:colOff>
                <xdr:row>14</xdr:row>
                <xdr:rowOff>152400</xdr:rowOff>
              </to>
            </anchor>
          </objectPr>
        </oleObject>
      </mc:Choice>
      <mc:Fallback>
        <oleObject progId="Figura do Microsoft Word " shapeId="1638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tabSelected="1" view="pageBreakPreview" zoomScaleSheetLayoutView="150" workbookViewId="0">
      <selection activeCell="AU52" sqref="AU52"/>
    </sheetView>
  </sheetViews>
  <sheetFormatPr defaultColWidth="1.140625" defaultRowHeight="11.25" customHeight="1" x14ac:dyDescent="0.2"/>
  <cols>
    <col min="1" max="14" width="1.140625" customWidth="1"/>
    <col min="15" max="15" width="1.7109375" customWidth="1"/>
    <col min="16" max="16" width="0.5703125" customWidth="1"/>
    <col min="17" max="17" width="1.85546875" customWidth="1"/>
    <col min="18" max="18" width="0.7109375" customWidth="1"/>
    <col min="19" max="19" width="1.5703125" customWidth="1"/>
    <col min="20" max="20" width="10.28515625" customWidth="1"/>
    <col min="21" max="25" width="1.140625" customWidth="1"/>
    <col min="26" max="26" width="1.28515625" customWidth="1"/>
    <col min="27" max="27" width="3.140625" customWidth="1"/>
    <col min="28" max="28" width="2.85546875" customWidth="1"/>
    <col min="29" max="35" width="1.140625" customWidth="1"/>
    <col min="36" max="36" width="0.5703125" customWidth="1"/>
    <col min="37" max="37" width="0.85546875" customWidth="1"/>
    <col min="38" max="38" width="0.28515625" customWidth="1"/>
    <col min="39" max="39" width="1.140625" customWidth="1"/>
    <col min="40" max="40" width="0.42578125" customWidth="1"/>
    <col min="41" max="41" width="0.7109375" customWidth="1"/>
    <col min="42" max="43" width="1.140625" hidden="1" customWidth="1"/>
    <col min="44" max="44" width="0.85546875" customWidth="1"/>
    <col min="45" max="45" width="1.140625" customWidth="1"/>
    <col min="46" max="46" width="1.7109375" customWidth="1"/>
    <col min="47" max="77" width="1.140625" customWidth="1"/>
    <col min="78" max="78" width="0.42578125" hidden="1" customWidth="1"/>
    <col min="79" max="83" width="1.140625" hidden="1" customWidth="1"/>
    <col min="84" max="84" width="8.5703125" hidden="1" customWidth="1"/>
    <col min="85" max="86" width="1.140625" hidden="1" customWidth="1"/>
    <col min="87" max="87" width="1.85546875" customWidth="1"/>
    <col min="88" max="88" width="12.85546875" hidden="1" customWidth="1"/>
    <col min="89" max="89" width="8.42578125" customWidth="1"/>
    <col min="90" max="90" width="0.140625" customWidth="1"/>
    <col min="91" max="91" width="0.85546875" customWidth="1"/>
    <col min="92" max="92" width="0.5703125" customWidth="1"/>
    <col min="93" max="93" width="0.85546875" customWidth="1"/>
    <col min="94" max="98" width="1.140625" hidden="1" customWidth="1"/>
    <col min="99" max="99" width="0.42578125" customWidth="1"/>
  </cols>
  <sheetData>
    <row r="1" spans="1:97" ht="11.2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</row>
    <row r="2" spans="1:97" s="49" customFormat="1" ht="11.25" customHeight="1" x14ac:dyDescent="0.15">
      <c r="A2" s="48"/>
      <c r="B2" s="48"/>
      <c r="C2" s="48" t="s">
        <v>123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</row>
    <row r="3" spans="1:97" s="49" customFormat="1" ht="11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</row>
    <row r="4" spans="1:97" s="51" customFormat="1" ht="7.5" customHeight="1" x14ac:dyDescent="0.15">
      <c r="A4" s="50"/>
      <c r="B4" s="50"/>
      <c r="C4" s="50" t="s">
        <v>124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 t="s">
        <v>125</v>
      </c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</row>
    <row r="5" spans="1:97" s="51" customFormat="1" ht="7.5" customHeight="1" x14ac:dyDescent="0.15">
      <c r="A5" s="50"/>
      <c r="B5" s="50"/>
      <c r="C5" s="50" t="s">
        <v>126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 t="s">
        <v>127</v>
      </c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</row>
    <row r="6" spans="1:97" s="51" customFormat="1" ht="7.5" customHeight="1" x14ac:dyDescent="0.15">
      <c r="A6" s="50"/>
      <c r="B6" s="50"/>
      <c r="C6" s="50" t="s">
        <v>128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 t="s">
        <v>129</v>
      </c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</row>
    <row r="7" spans="1:97" s="51" customFormat="1" ht="7.5" customHeight="1" x14ac:dyDescent="0.15">
      <c r="A7" s="50"/>
      <c r="B7" s="50"/>
      <c r="C7" s="50" t="s">
        <v>130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 t="s">
        <v>131</v>
      </c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</row>
    <row r="8" spans="1:97" s="51" customFormat="1" ht="7.5" customHeight="1" x14ac:dyDescent="0.15">
      <c r="A8" s="50"/>
      <c r="B8" s="50"/>
      <c r="C8" s="50" t="s">
        <v>132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 t="s">
        <v>133</v>
      </c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</row>
    <row r="9" spans="1:97" s="51" customFormat="1" ht="7.5" customHeight="1" x14ac:dyDescent="0.15">
      <c r="A9" s="50"/>
      <c r="B9" s="50"/>
      <c r="C9" s="52" t="s">
        <v>134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 t="s">
        <v>135</v>
      </c>
      <c r="AG9" s="50"/>
      <c r="AH9" s="50"/>
      <c r="AI9" s="50"/>
      <c r="AJ9" s="50"/>
      <c r="AK9" s="50"/>
      <c r="AL9" s="50"/>
      <c r="AM9" s="50"/>
      <c r="AN9" s="526">
        <v>43707</v>
      </c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</row>
    <row r="10" spans="1:97" ht="11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</row>
    <row r="11" spans="1:97" ht="11.2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</row>
    <row r="12" spans="1:97" ht="5.2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53"/>
      <c r="P12" s="54"/>
      <c r="Q12" s="53"/>
      <c r="R12" s="55"/>
      <c r="S12" s="54"/>
      <c r="T12" s="54"/>
      <c r="U12" s="53"/>
      <c r="V12" s="55"/>
      <c r="W12" s="54"/>
      <c r="X12" s="54"/>
      <c r="Y12" s="53"/>
      <c r="Z12" s="55"/>
      <c r="AA12" s="55"/>
      <c r="AB12" s="54"/>
      <c r="AC12" s="53"/>
      <c r="AD12" s="54"/>
      <c r="AE12" s="53"/>
      <c r="AF12" s="55"/>
      <c r="AG12" s="54"/>
      <c r="AH12" s="53"/>
      <c r="AI12" s="55"/>
      <c r="AJ12" s="54"/>
      <c r="AK12" s="54"/>
      <c r="AL12" s="53"/>
      <c r="AM12" s="55"/>
      <c r="AN12" s="54"/>
      <c r="AO12" s="53"/>
      <c r="AP12" s="54"/>
      <c r="AQ12" s="54"/>
      <c r="AR12" s="53"/>
      <c r="AS12" s="55"/>
      <c r="AT12" s="47"/>
      <c r="AU12" s="53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</row>
    <row r="13" spans="1:97" ht="5.2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5"/>
      <c r="AU13" s="53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</row>
    <row r="14" spans="1:97" ht="11.25" customHeight="1" x14ac:dyDescent="0.2">
      <c r="A14" s="47"/>
      <c r="B14" s="47"/>
      <c r="C14" s="47"/>
      <c r="D14" s="527" t="s">
        <v>136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</row>
    <row r="15" spans="1:97" ht="10.5" customHeight="1" x14ac:dyDescent="0.2">
      <c r="A15" s="47"/>
      <c r="B15" s="47"/>
      <c r="C15" s="47"/>
      <c r="D15" s="52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56" t="str">
        <f>DADOS!I4</f>
        <v>Rafael Gonçalves de Oliveira Almenara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</row>
    <row r="16" spans="1:97" ht="10.5" customHeight="1" x14ac:dyDescent="0.2">
      <c r="A16" s="47"/>
      <c r="B16" s="47"/>
      <c r="C16" s="47"/>
      <c r="D16" s="52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56" t="str">
        <f>DADOS!M6</f>
        <v>RUA CINQUENTA E DOIS -QUADRA 50 LOTE 2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</row>
    <row r="17" spans="1:99" ht="0.75" customHeight="1" x14ac:dyDescent="0.2">
      <c r="A17" s="47"/>
      <c r="B17" s="47"/>
      <c r="C17" s="47"/>
      <c r="D17" s="52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</row>
    <row r="18" spans="1:99" ht="10.5" customHeight="1" x14ac:dyDescent="0.2">
      <c r="A18" s="47"/>
      <c r="B18" s="47"/>
      <c r="C18" s="47"/>
      <c r="D18" s="52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56"/>
      <c r="Q18" t="str">
        <f>DADOS!J8</f>
        <v>JACAROA</v>
      </c>
      <c r="R18" s="47"/>
      <c r="T18" s="47"/>
      <c r="U18" s="47"/>
      <c r="V18" s="47" t="str">
        <f>DADOS!AK8</f>
        <v>MARICÁ</v>
      </c>
      <c r="W18" s="47"/>
      <c r="X18" s="47"/>
      <c r="Z18" s="56"/>
      <c r="AA18" s="47"/>
      <c r="AB18" s="47"/>
      <c r="AC18" s="47"/>
      <c r="AD18" s="56"/>
      <c r="AE18" s="47"/>
      <c r="AF18" s="47"/>
      <c r="AG18" s="47"/>
      <c r="AH18" s="47"/>
      <c r="AI18" s="47"/>
      <c r="AJ18" s="47"/>
      <c r="AK18" s="47"/>
      <c r="AL18" s="47"/>
      <c r="AM18" s="47" t="s">
        <v>6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</row>
    <row r="19" spans="1:99" ht="10.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659</v>
      </c>
      <c r="P19" s="47"/>
      <c r="Q19" s="47"/>
      <c r="R19" s="47" t="s">
        <v>661</v>
      </c>
      <c r="S19" s="47"/>
      <c r="T19" s="494">
        <f>DADOS!G10</f>
        <v>24902720</v>
      </c>
      <c r="U19" s="47"/>
      <c r="V19" s="47"/>
      <c r="W19" s="47"/>
      <c r="X19" s="47"/>
      <c r="Y19" s="47"/>
      <c r="Z19" s="47"/>
      <c r="AA19" s="47"/>
      <c r="AB19" s="47"/>
      <c r="AC19" s="47">
        <v>0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>
        <f>BM25</f>
        <v>0</v>
      </c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</row>
    <row r="20" spans="1:99" ht="11.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</row>
    <row r="21" spans="1:99" ht="11.2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</row>
    <row r="22" spans="1:99" ht="11.2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</row>
    <row r="23" spans="1:99" ht="11.2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</row>
    <row r="24" spans="1:99" ht="8.2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529" t="s">
        <v>137</v>
      </c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529"/>
      <c r="AL24" s="529"/>
      <c r="AM24" s="529"/>
      <c r="AN24" s="529"/>
      <c r="AO24" s="529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</row>
    <row r="25" spans="1:99" ht="11.2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</row>
    <row r="26" spans="1:99" ht="11.2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</row>
    <row r="27" spans="1:99" ht="11.2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</row>
    <row r="28" spans="1:99" ht="11.2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</row>
    <row r="29" spans="1:99" s="60" customFormat="1" ht="11.25" customHeight="1" thickBot="1" x14ac:dyDescent="0.25">
      <c r="A29" s="57"/>
      <c r="B29" s="57"/>
      <c r="C29" s="58" t="s">
        <v>138</v>
      </c>
      <c r="D29" s="58"/>
      <c r="E29" s="58"/>
      <c r="F29" s="58"/>
      <c r="G29" s="530" t="s">
        <v>675</v>
      </c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259"/>
      <c r="CM29" s="259"/>
      <c r="CN29" s="259"/>
      <c r="CO29" s="259"/>
      <c r="CP29" s="59"/>
      <c r="CQ29" s="59"/>
      <c r="CR29" s="59"/>
      <c r="CS29" s="59"/>
    </row>
    <row r="30" spans="1:99" s="62" customFormat="1" ht="16.5" customHeight="1" x14ac:dyDescent="0.2">
      <c r="A30" s="56"/>
      <c r="B30" s="56"/>
      <c r="C30" s="56"/>
      <c r="D30" s="56"/>
      <c r="E30" s="56"/>
      <c r="F30" s="56"/>
      <c r="G30" s="56" t="s">
        <v>139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25" t="s">
        <v>140</v>
      </c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61" t="s">
        <v>141</v>
      </c>
      <c r="CL30" s="56"/>
      <c r="CM30" s="56"/>
      <c r="CN30" s="56"/>
      <c r="CO30" s="56"/>
      <c r="CP30" s="56"/>
      <c r="CQ30" s="56"/>
      <c r="CR30" s="56"/>
      <c r="CS30" s="56"/>
    </row>
    <row r="31" spans="1:99" ht="16.5" customHeight="1" x14ac:dyDescent="0.2">
      <c r="A31" s="47"/>
      <c r="B31" s="47"/>
      <c r="C31" s="47"/>
      <c r="D31" s="523">
        <v>44013</v>
      </c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63" t="s">
        <v>30</v>
      </c>
      <c r="P31" s="63"/>
      <c r="Q31" s="524">
        <v>44041</v>
      </c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515">
        <f>DADOS!N12</f>
        <v>44053</v>
      </c>
      <c r="BU31" s="515"/>
      <c r="BV31" s="515"/>
      <c r="BW31" s="515"/>
      <c r="BX31" s="515"/>
      <c r="BY31" s="515"/>
      <c r="BZ31" s="515"/>
      <c r="CA31" s="515"/>
      <c r="CB31" s="515"/>
      <c r="CC31" s="515"/>
      <c r="CD31" s="515"/>
      <c r="CE31" s="515"/>
      <c r="CF31" s="515"/>
      <c r="CG31" s="515"/>
      <c r="CH31" s="515"/>
      <c r="CI31" s="515"/>
      <c r="CJ31" s="515"/>
      <c r="CK31" s="515"/>
      <c r="CL31" s="47"/>
      <c r="CM31" s="47"/>
      <c r="CN31" s="47"/>
      <c r="CO31" s="47"/>
      <c r="CP31" s="47"/>
      <c r="CQ31" s="47"/>
      <c r="CR31" s="47"/>
      <c r="CS31" s="47"/>
    </row>
    <row r="32" spans="1:99" ht="3.75" customHeight="1" thickBot="1" x14ac:dyDescent="0.25">
      <c r="A32" s="47"/>
      <c r="B32" s="47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260"/>
      <c r="CL32" s="260"/>
      <c r="CM32" s="261"/>
      <c r="CN32" s="260"/>
      <c r="CO32" s="260"/>
      <c r="CP32" s="260"/>
      <c r="CQ32" s="260"/>
      <c r="CR32" s="260"/>
      <c r="CS32" s="260"/>
      <c r="CT32" s="261"/>
      <c r="CU32" s="261"/>
    </row>
    <row r="33" spans="1:97" ht="11.25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65"/>
      <c r="CQ33" s="65"/>
      <c r="CR33" s="65"/>
      <c r="CS33" s="65"/>
    </row>
    <row r="34" spans="1:97" ht="6.7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65"/>
      <c r="CQ34" s="65"/>
      <c r="CR34" s="65"/>
      <c r="CS34" s="65"/>
    </row>
    <row r="35" spans="1:97" ht="11.25" customHeight="1" x14ac:dyDescent="0.2">
      <c r="A35" s="47"/>
      <c r="B35" s="47"/>
      <c r="C35" s="66"/>
      <c r="D35" s="67" t="s">
        <v>142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7" t="s">
        <v>143</v>
      </c>
      <c r="AL35" s="68"/>
      <c r="AM35" s="68"/>
      <c r="AN35" s="68"/>
      <c r="AO35" s="68"/>
      <c r="AP35" s="514" t="s">
        <v>409</v>
      </c>
      <c r="AQ35" s="514"/>
      <c r="AR35" s="514"/>
      <c r="AS35" s="514"/>
      <c r="AT35" s="514"/>
      <c r="AU35" s="68"/>
      <c r="AV35" s="69"/>
      <c r="AW35" s="47"/>
      <c r="AX35" s="66"/>
      <c r="AY35" s="70" t="s">
        <v>144</v>
      </c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9"/>
      <c r="CM35" s="47"/>
      <c r="CN35" s="47"/>
      <c r="CO35" s="47"/>
      <c r="CP35" s="47"/>
      <c r="CQ35" s="47"/>
      <c r="CR35" s="47"/>
      <c r="CS35" s="47"/>
    </row>
    <row r="36" spans="1:97" ht="11.25" customHeight="1" x14ac:dyDescent="0.2">
      <c r="A36" s="47"/>
      <c r="B36" s="47"/>
      <c r="C36" s="71"/>
      <c r="D36" s="72" t="s">
        <v>145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16"/>
      <c r="U36" s="516"/>
      <c r="V36" s="516"/>
      <c r="W36" s="516"/>
      <c r="X36" s="516"/>
      <c r="Y36" s="516"/>
      <c r="Z36" s="516"/>
      <c r="AA36" s="516"/>
      <c r="AB36" s="54" t="s">
        <v>146</v>
      </c>
      <c r="AC36" s="72" t="s">
        <v>147</v>
      </c>
      <c r="AD36" s="54"/>
      <c r="AE36" s="54"/>
      <c r="AF36" s="54"/>
      <c r="AG36" s="54"/>
      <c r="AH36" s="54"/>
      <c r="AI36" s="54"/>
      <c r="AJ36" s="54"/>
      <c r="AK36" s="72" t="s">
        <v>143</v>
      </c>
      <c r="AL36" s="54"/>
      <c r="AM36" s="54"/>
      <c r="AN36" s="54"/>
      <c r="AO36" s="54"/>
      <c r="AP36" s="513"/>
      <c r="AQ36" s="513"/>
      <c r="AR36" s="513"/>
      <c r="AS36" s="513"/>
      <c r="AT36" s="513"/>
      <c r="AU36" s="54"/>
      <c r="AV36" s="53"/>
      <c r="AW36" s="47"/>
      <c r="AX36" s="71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3"/>
      <c r="CM36" s="47"/>
      <c r="CN36" s="47"/>
      <c r="CO36" s="47"/>
      <c r="CP36" s="47"/>
      <c r="CQ36" s="47"/>
      <c r="CR36" s="47"/>
      <c r="CS36" s="47"/>
    </row>
    <row r="37" spans="1:97" ht="11.25" customHeight="1" x14ac:dyDescent="0.2">
      <c r="A37" s="47"/>
      <c r="B37" s="47"/>
      <c r="C37" s="73"/>
      <c r="D37" s="74" t="s">
        <v>148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4" t="s">
        <v>143</v>
      </c>
      <c r="AL37" s="75"/>
      <c r="AM37" s="75"/>
      <c r="AN37" s="75"/>
      <c r="AO37" s="75"/>
      <c r="AP37" s="517" t="s">
        <v>409</v>
      </c>
      <c r="AQ37" s="517"/>
      <c r="AR37" s="517"/>
      <c r="AS37" s="517"/>
      <c r="AT37" s="517"/>
      <c r="AU37" s="75"/>
      <c r="AV37" s="76"/>
      <c r="AW37" s="47"/>
      <c r="AX37" s="71"/>
      <c r="AY37" s="72" t="s">
        <v>150</v>
      </c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72" t="s">
        <v>143</v>
      </c>
      <c r="CA37" s="54"/>
      <c r="CB37" s="54"/>
      <c r="CC37" s="54"/>
      <c r="CD37" s="54"/>
      <c r="CE37" s="54"/>
      <c r="CF37" s="54"/>
      <c r="CG37" s="513" t="s">
        <v>654</v>
      </c>
      <c r="CH37" s="513"/>
      <c r="CI37" s="513"/>
      <c r="CJ37" s="513"/>
      <c r="CK37" s="513"/>
      <c r="CL37" s="53"/>
      <c r="CM37" s="47"/>
      <c r="CN37" s="47"/>
      <c r="CO37" s="47"/>
      <c r="CP37" s="47"/>
      <c r="CQ37" s="47"/>
      <c r="CR37" s="47"/>
      <c r="CS37" s="47"/>
    </row>
    <row r="38" spans="1:97" ht="11.2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71"/>
      <c r="AY38" s="72" t="s">
        <v>151</v>
      </c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72" t="s">
        <v>143</v>
      </c>
      <c r="CA38" s="54"/>
      <c r="CB38" s="54"/>
      <c r="CC38" s="54"/>
      <c r="CD38" s="54"/>
      <c r="CE38" s="54"/>
      <c r="CF38" s="54"/>
      <c r="CG38" s="513" t="s">
        <v>662</v>
      </c>
      <c r="CH38" s="513"/>
      <c r="CI38" s="513"/>
      <c r="CJ38" s="513"/>
      <c r="CK38" s="513"/>
      <c r="CL38" s="53"/>
      <c r="CM38" s="47"/>
      <c r="CN38" s="47"/>
      <c r="CO38" s="47"/>
      <c r="CP38" s="47"/>
      <c r="CQ38" s="47"/>
      <c r="CR38" s="47"/>
      <c r="CS38" s="47"/>
    </row>
    <row r="39" spans="1:97" ht="11.25" customHeight="1" x14ac:dyDescent="0.2">
      <c r="A39" s="47"/>
      <c r="B39" s="47"/>
      <c r="C39" s="66"/>
      <c r="D39" s="70" t="s">
        <v>152</v>
      </c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9"/>
      <c r="AW39" s="47"/>
      <c r="AX39" s="71"/>
      <c r="AY39" s="72" t="s">
        <v>153</v>
      </c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72" t="s">
        <v>143</v>
      </c>
      <c r="CA39" s="54"/>
      <c r="CB39" s="54"/>
      <c r="CC39" s="54"/>
      <c r="CD39" s="54"/>
      <c r="CE39" s="54"/>
      <c r="CF39" s="54"/>
      <c r="CG39" s="513" t="s">
        <v>655</v>
      </c>
      <c r="CH39" s="513"/>
      <c r="CI39" s="513"/>
      <c r="CJ39" s="513"/>
      <c r="CK39" s="513"/>
      <c r="CL39" s="53"/>
      <c r="CM39" s="47"/>
      <c r="CN39" s="47"/>
      <c r="CO39" s="47"/>
      <c r="CP39" s="65"/>
      <c r="CQ39" s="65"/>
      <c r="CR39" s="65"/>
      <c r="CS39" s="65"/>
    </row>
    <row r="40" spans="1:97" ht="11.25" customHeight="1" x14ac:dyDescent="0.2">
      <c r="A40" s="47"/>
      <c r="B40" s="47"/>
      <c r="C40" s="71"/>
      <c r="D40" s="72" t="s">
        <v>154</v>
      </c>
      <c r="E40" s="7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72" t="s">
        <v>143</v>
      </c>
      <c r="AL40" s="54"/>
      <c r="AM40" s="54"/>
      <c r="AN40" s="54"/>
      <c r="AO40" s="54"/>
      <c r="AP40" s="513" t="s">
        <v>159</v>
      </c>
      <c r="AQ40" s="513"/>
      <c r="AR40" s="513"/>
      <c r="AS40" s="513"/>
      <c r="AT40" s="513"/>
      <c r="AU40" s="54"/>
      <c r="AV40" s="53"/>
      <c r="AW40" s="47"/>
      <c r="AX40" s="71"/>
      <c r="AY40" s="72" t="s">
        <v>155</v>
      </c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72" t="s">
        <v>143</v>
      </c>
      <c r="CA40" s="54"/>
      <c r="CB40" s="54"/>
      <c r="CC40" s="54"/>
      <c r="CD40" s="54"/>
      <c r="CE40" s="54"/>
      <c r="CF40" s="54"/>
      <c r="CG40" s="513" t="s">
        <v>656</v>
      </c>
      <c r="CH40" s="513"/>
      <c r="CI40" s="513"/>
      <c r="CJ40" s="513"/>
      <c r="CK40" s="513"/>
      <c r="CL40" s="53"/>
      <c r="CM40" s="47"/>
      <c r="CN40" s="47"/>
      <c r="CO40" s="47"/>
      <c r="CP40" s="47"/>
      <c r="CQ40" s="47"/>
      <c r="CR40" s="47"/>
      <c r="CS40" s="47"/>
    </row>
    <row r="41" spans="1:97" ht="11.25" customHeight="1" x14ac:dyDescent="0.2">
      <c r="A41" s="47"/>
      <c r="B41" s="47"/>
      <c r="C41" s="71"/>
      <c r="D41" s="77" t="s">
        <v>156</v>
      </c>
      <c r="E41" s="72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72"/>
      <c r="AL41" s="54"/>
      <c r="AM41" s="54"/>
      <c r="AN41" s="54"/>
      <c r="AO41" s="54"/>
      <c r="AP41" s="513" t="s">
        <v>157</v>
      </c>
      <c r="AQ41" s="513"/>
      <c r="AR41" s="513"/>
      <c r="AS41" s="513"/>
      <c r="AT41" s="513"/>
      <c r="AU41" s="54"/>
      <c r="AV41" s="53"/>
      <c r="AW41" s="47"/>
      <c r="AX41" s="71"/>
      <c r="AY41" s="72" t="s">
        <v>158</v>
      </c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72" t="s">
        <v>143</v>
      </c>
      <c r="CA41" s="54"/>
      <c r="CB41" s="54"/>
      <c r="CC41" s="54"/>
      <c r="CD41" s="54"/>
      <c r="CE41" s="54"/>
      <c r="CF41" s="54"/>
      <c r="CG41" s="513" t="s">
        <v>660</v>
      </c>
      <c r="CH41" s="513"/>
      <c r="CI41" s="513"/>
      <c r="CJ41" s="513"/>
      <c r="CK41" s="513"/>
      <c r="CL41" s="53"/>
      <c r="CM41" s="47"/>
      <c r="CN41" s="47"/>
      <c r="CO41" s="47"/>
      <c r="CP41" s="47"/>
      <c r="CQ41" s="47"/>
      <c r="CR41" s="47"/>
      <c r="CS41" s="47"/>
    </row>
    <row r="42" spans="1:97" ht="11.25" customHeight="1" x14ac:dyDescent="0.2">
      <c r="A42" s="47"/>
      <c r="B42" s="47"/>
      <c r="C42" s="73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78"/>
      <c r="AW42" s="47"/>
      <c r="AX42" s="79"/>
      <c r="AY42" s="80" t="s">
        <v>156</v>
      </c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0" t="s">
        <v>143</v>
      </c>
      <c r="CA42" s="81"/>
      <c r="CB42" s="81"/>
      <c r="CC42" s="81"/>
      <c r="CD42" s="81"/>
      <c r="CE42" s="81"/>
      <c r="CF42" s="81"/>
      <c r="CG42" s="520" t="s">
        <v>657</v>
      </c>
      <c r="CH42" s="520"/>
      <c r="CI42" s="520"/>
      <c r="CJ42" s="520"/>
      <c r="CK42" s="520"/>
      <c r="CL42" s="82"/>
      <c r="CM42" s="47"/>
      <c r="CN42" s="47"/>
      <c r="CO42" s="47"/>
      <c r="CP42" s="47"/>
      <c r="CQ42" s="47"/>
      <c r="CR42" s="47"/>
      <c r="CS42" s="47"/>
    </row>
    <row r="43" spans="1:97" ht="11.2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71"/>
      <c r="AY43" s="72" t="s">
        <v>154</v>
      </c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72" t="s">
        <v>143</v>
      </c>
      <c r="CA43" s="54"/>
      <c r="CB43" s="54"/>
      <c r="CC43" s="54"/>
      <c r="CD43" s="54"/>
      <c r="CE43" s="54"/>
      <c r="CF43" s="54"/>
      <c r="CG43" s="513" t="s">
        <v>159</v>
      </c>
      <c r="CH43" s="513"/>
      <c r="CI43" s="513"/>
      <c r="CJ43" s="513"/>
      <c r="CK43" s="513"/>
      <c r="CL43" s="53"/>
      <c r="CM43" s="47"/>
      <c r="CN43" s="47"/>
      <c r="CO43" s="47"/>
      <c r="CP43" s="47"/>
      <c r="CQ43" s="47"/>
      <c r="CR43" s="47"/>
      <c r="CS43" s="47"/>
    </row>
    <row r="44" spans="1:97" ht="11.25" customHeight="1" x14ac:dyDescent="0.2">
      <c r="A44" s="47"/>
      <c r="B44" s="47"/>
      <c r="C44" s="66"/>
      <c r="D44" s="70" t="s">
        <v>160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9"/>
      <c r="AW44" s="47"/>
      <c r="AX44" s="73"/>
      <c r="AY44" s="83" t="s">
        <v>161</v>
      </c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83" t="s">
        <v>143</v>
      </c>
      <c r="CA44" s="65"/>
      <c r="CB44" s="65"/>
      <c r="CC44" s="65"/>
      <c r="CD44" s="65"/>
      <c r="CE44" s="65"/>
      <c r="CF44" s="65"/>
      <c r="CG44" s="518" t="s">
        <v>658</v>
      </c>
      <c r="CH44" s="518"/>
      <c r="CI44" s="518"/>
      <c r="CJ44" s="518"/>
      <c r="CK44" s="518"/>
      <c r="CL44" s="78"/>
      <c r="CM44" s="47"/>
      <c r="CN44" s="47"/>
      <c r="CO44" s="47"/>
      <c r="CP44" s="47"/>
      <c r="CQ44" s="47"/>
      <c r="CR44" s="47"/>
      <c r="CS44" s="47"/>
    </row>
    <row r="45" spans="1:97" ht="11.25" customHeight="1" x14ac:dyDescent="0.2">
      <c r="A45" s="47"/>
      <c r="B45" s="47"/>
      <c r="C45" s="71"/>
      <c r="D45" s="77" t="s">
        <v>162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3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65"/>
      <c r="CQ45" s="65"/>
      <c r="CR45" s="65"/>
      <c r="CS45" s="65"/>
    </row>
    <row r="46" spans="1:97" ht="11.25" customHeight="1" x14ac:dyDescent="0.2">
      <c r="A46" s="47"/>
      <c r="B46" s="47"/>
      <c r="C46" s="71"/>
      <c r="D46" s="521" t="s">
        <v>676</v>
      </c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3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65"/>
      <c r="CQ46" s="65"/>
      <c r="CR46" s="65"/>
      <c r="CS46" s="65"/>
    </row>
    <row r="47" spans="1:97" ht="11.25" customHeight="1" x14ac:dyDescent="0.2">
      <c r="A47" s="47"/>
      <c r="B47" s="47"/>
      <c r="C47" s="73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78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</row>
    <row r="48" spans="1:97" ht="11.2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</row>
    <row r="49" spans="1:97" ht="11.25" customHeight="1" x14ac:dyDescent="0.2">
      <c r="A49" s="47"/>
      <c r="B49" s="47"/>
      <c r="C49" s="84" t="s">
        <v>163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85"/>
      <c r="CM49" s="47"/>
      <c r="CN49" s="47"/>
      <c r="CO49" s="47"/>
      <c r="CP49" s="47"/>
      <c r="CQ49" s="47"/>
      <c r="CR49" s="47"/>
      <c r="CS49" s="47"/>
    </row>
    <row r="50" spans="1:97" ht="11.25" customHeight="1" x14ac:dyDescent="0.2">
      <c r="A50" s="47"/>
      <c r="B50" s="47"/>
      <c r="C50" s="86" t="s">
        <v>164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87"/>
      <c r="CM50" s="47"/>
      <c r="CN50" s="47"/>
      <c r="CO50" s="47"/>
      <c r="CP50" s="47"/>
      <c r="CQ50" s="47"/>
      <c r="CR50" s="47"/>
      <c r="CS50" s="47"/>
    </row>
    <row r="51" spans="1:97" ht="11.25" customHeight="1" x14ac:dyDescent="0.2">
      <c r="A51" s="47"/>
      <c r="B51" s="47"/>
      <c r="C51" s="86" t="s">
        <v>165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87"/>
      <c r="CM51" s="47"/>
      <c r="CN51" s="47"/>
      <c r="CO51" s="47"/>
      <c r="CP51" s="47"/>
      <c r="CQ51" s="47"/>
      <c r="CR51" s="47"/>
      <c r="CS51" s="47"/>
    </row>
    <row r="52" spans="1:97" ht="11.25" customHeight="1" x14ac:dyDescent="0.2">
      <c r="A52" s="47"/>
      <c r="B52" s="47"/>
      <c r="C52" s="86" t="s">
        <v>166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87"/>
      <c r="CM52" s="47"/>
      <c r="CN52" s="47"/>
      <c r="CO52" s="47"/>
      <c r="CP52" s="47"/>
      <c r="CQ52" s="47"/>
      <c r="CR52" s="47"/>
      <c r="CS52" s="47"/>
    </row>
    <row r="53" spans="1:97" ht="11.25" customHeight="1" x14ac:dyDescent="0.2">
      <c r="A53" s="47"/>
      <c r="B53" s="47"/>
      <c r="C53" s="88" t="s">
        <v>167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9"/>
      <c r="CM53" s="47"/>
      <c r="CN53" s="47"/>
      <c r="CO53" s="47"/>
      <c r="CP53" s="47"/>
      <c r="CQ53" s="47"/>
      <c r="CR53" s="47"/>
      <c r="CS53" s="47"/>
    </row>
    <row r="54" spans="1:97" ht="11.2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</row>
    <row r="55" spans="1:97" ht="11.25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</row>
    <row r="56" spans="1:97" ht="11.2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</row>
    <row r="57" spans="1:97" ht="11.2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</row>
    <row r="58" spans="1:97" ht="11.2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</row>
    <row r="59" spans="1:97" ht="11.25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</row>
    <row r="60" spans="1:97" ht="11.25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</row>
    <row r="61" spans="1:97" ht="11.25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</row>
    <row r="62" spans="1:97" ht="11.25" customHeight="1" x14ac:dyDescent="0.2">
      <c r="A62" s="47"/>
      <c r="B62" s="47"/>
      <c r="C62" s="519" t="s">
        <v>168</v>
      </c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47"/>
      <c r="CN62" s="47"/>
      <c r="CO62" s="47"/>
      <c r="CP62" s="47"/>
      <c r="CQ62" s="47"/>
      <c r="CR62" s="47"/>
      <c r="CS62" s="47"/>
    </row>
    <row r="63" spans="1:97" ht="11.25" customHeight="1" x14ac:dyDescent="0.2">
      <c r="A63" s="47"/>
      <c r="B63" s="47"/>
      <c r="C63" s="47"/>
      <c r="D63" s="47"/>
      <c r="E63" s="90" t="s">
        <v>169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57" t="s">
        <v>170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57" t="s">
        <v>171</v>
      </c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</row>
    <row r="64" spans="1:97" ht="3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</row>
    <row r="65" spans="1:97" ht="11.25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</row>
    <row r="66" spans="1:97" ht="11.2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</row>
    <row r="67" spans="1:97" ht="11.2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</row>
    <row r="68" spans="1:97" ht="11.2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</row>
    <row r="69" spans="1:97" ht="11.25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</row>
    <row r="70" spans="1:97" ht="11.2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</row>
    <row r="71" spans="1:97" ht="11.25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</row>
  </sheetData>
  <mergeCells count="25">
    <mergeCell ref="D31:N31"/>
    <mergeCell ref="Q31:AA31"/>
    <mergeCell ref="AO30:BD30"/>
    <mergeCell ref="AN9:AY9"/>
    <mergeCell ref="D14:D18"/>
    <mergeCell ref="P17:AR17"/>
    <mergeCell ref="Q24:AO24"/>
    <mergeCell ref="G29:X29"/>
    <mergeCell ref="CG44:CK44"/>
    <mergeCell ref="C62:CL62"/>
    <mergeCell ref="AP41:AT41"/>
    <mergeCell ref="CG41:CK41"/>
    <mergeCell ref="CG42:CK42"/>
    <mergeCell ref="CG43:CK43"/>
    <mergeCell ref="D46:T46"/>
    <mergeCell ref="BT31:CK31"/>
    <mergeCell ref="T36:AA36"/>
    <mergeCell ref="AP36:AT36"/>
    <mergeCell ref="AP37:AT37"/>
    <mergeCell ref="CG39:CK39"/>
    <mergeCell ref="AP40:AT40"/>
    <mergeCell ref="CG40:CK40"/>
    <mergeCell ref="AP35:AT35"/>
    <mergeCell ref="CG37:CK37"/>
    <mergeCell ref="CG38:CK38"/>
  </mergeCells>
  <phoneticPr fontId="5" type="noConversion"/>
  <hyperlinks>
    <hyperlink ref="C9" r:id="rId1"/>
  </hyperlinks>
  <printOptions horizontalCentered="1" verticalCentered="1"/>
  <pageMargins left="0" right="0" top="0.78740157480314965" bottom="0" header="0.78740157480314965" footer="0"/>
  <pageSetup paperSize="9" scale="91" firstPageNumber="0" orientation="portrait" r:id="rId2"/>
  <headerFooter alignWithMargins="0"/>
  <colBreaks count="1" manualBreakCount="1">
    <brk id="99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0"/>
  <sheetViews>
    <sheetView view="pageBreakPreview" zoomScale="134" zoomScaleSheetLayoutView="134" workbookViewId="0">
      <selection activeCell="AW48" sqref="AW48"/>
    </sheetView>
  </sheetViews>
  <sheetFormatPr defaultColWidth="1.42578125" defaultRowHeight="10.5" customHeight="1" x14ac:dyDescent="0.2"/>
  <cols>
    <col min="1" max="1" width="1.5703125" style="6" customWidth="1"/>
    <col min="2" max="2" width="1.5703125" style="6" hidden="1" customWidth="1"/>
    <col min="3" max="4" width="0" style="6" hidden="1" customWidth="1"/>
    <col min="5" max="10" width="1.42578125" style="6" customWidth="1"/>
    <col min="11" max="11" width="0.7109375" style="6" customWidth="1"/>
    <col min="12" max="12" width="0.28515625" style="6" customWidth="1"/>
    <col min="13" max="13" width="0.85546875" style="6" customWidth="1"/>
    <col min="14" max="14" width="0.42578125" style="6" customWidth="1"/>
    <col min="15" max="17" width="0.7109375" style="6" customWidth="1"/>
    <col min="18" max="18" width="1.85546875" style="6" customWidth="1"/>
    <col min="19" max="19" width="1.7109375" style="6" customWidth="1"/>
    <col min="20" max="20" width="2.140625" style="6" customWidth="1"/>
    <col min="21" max="23" width="1.7109375" style="6" customWidth="1"/>
    <col min="24" max="24" width="0.7109375" style="6" customWidth="1"/>
    <col min="25" max="25" width="0.28515625" style="6" customWidth="1"/>
    <col min="26" max="43" width="0.7109375" style="6" customWidth="1"/>
    <col min="44" max="44" width="2.5703125" style="6" customWidth="1"/>
    <col min="45" max="85" width="1.42578125" style="6" customWidth="1"/>
    <col min="86" max="86" width="5.140625" style="6" customWidth="1"/>
    <col min="87" max="16384" width="1.42578125" style="6"/>
  </cols>
  <sheetData>
    <row r="1" spans="1:86" ht="14.25" customHeight="1" x14ac:dyDescent="0.2">
      <c r="A1" s="400" t="s">
        <v>665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74"/>
    </row>
    <row r="2" spans="1:86" ht="10.5" customHeight="1" x14ac:dyDescent="0.2">
      <c r="A2" s="336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34"/>
    </row>
    <row r="3" spans="1:86" ht="10.5" customHeight="1" x14ac:dyDescent="0.2">
      <c r="A3" s="3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34"/>
    </row>
    <row r="4" spans="1:86" ht="10.5" customHeight="1" x14ac:dyDescent="0.2">
      <c r="A4" s="336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34"/>
    </row>
    <row r="5" spans="1:86" ht="10.5" customHeight="1" x14ac:dyDescent="0.2">
      <c r="A5" s="336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34"/>
    </row>
    <row r="6" spans="1:86" ht="1.5" customHeight="1" x14ac:dyDescent="0.2">
      <c r="A6" s="33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34"/>
    </row>
    <row r="7" spans="1:86" s="9" customFormat="1" ht="7.5" customHeight="1" x14ac:dyDescent="0.2">
      <c r="A7" s="475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 t="s">
        <v>18</v>
      </c>
      <c r="CD7" s="122"/>
      <c r="CE7" s="122"/>
      <c r="CF7" s="122"/>
      <c r="CG7" s="122"/>
      <c r="CH7" s="476"/>
    </row>
    <row r="8" spans="1:86" s="9" customFormat="1" ht="7.5" customHeight="1" x14ac:dyDescent="0.2">
      <c r="A8" s="475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 t="s">
        <v>19</v>
      </c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 t="s">
        <v>20</v>
      </c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476"/>
    </row>
    <row r="9" spans="1:86" s="9" customFormat="1" ht="7.5" customHeight="1" x14ac:dyDescent="0.2">
      <c r="A9" s="47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 t="s">
        <v>21</v>
      </c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 t="s">
        <v>22</v>
      </c>
      <c r="BK9" s="122"/>
      <c r="BL9" s="122"/>
      <c r="BM9" s="122"/>
      <c r="BN9" s="122"/>
      <c r="BO9" s="122" t="str">
        <f>DADOS!AW10</f>
        <v>125.489.617-10</v>
      </c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476"/>
    </row>
    <row r="10" spans="1:86" s="9" customFormat="1" ht="7.5" customHeight="1" x14ac:dyDescent="0.2">
      <c r="A10" s="475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 t="s">
        <v>23</v>
      </c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 t="s">
        <v>24</v>
      </c>
      <c r="BK10" s="122"/>
      <c r="BL10" s="122"/>
      <c r="BM10" s="122"/>
      <c r="BN10" s="558">
        <f>BN23-22</f>
        <v>44031</v>
      </c>
      <c r="BO10" s="558"/>
      <c r="BP10" s="558"/>
      <c r="BQ10" s="558"/>
      <c r="BR10" s="558"/>
      <c r="BS10" s="122" t="s">
        <v>25</v>
      </c>
      <c r="BT10" s="122" t="s">
        <v>26</v>
      </c>
      <c r="BU10" s="122"/>
      <c r="BV10" s="122"/>
      <c r="BW10" s="122"/>
      <c r="BX10" s="558">
        <f>BN10+10</f>
        <v>44041</v>
      </c>
      <c r="BY10" s="558"/>
      <c r="BZ10" s="558"/>
      <c r="CA10" s="558"/>
      <c r="CB10" s="558"/>
      <c r="CC10" s="122"/>
      <c r="CD10" s="122"/>
      <c r="CE10" s="122"/>
      <c r="CF10" s="122"/>
      <c r="CG10" s="122"/>
      <c r="CH10" s="476"/>
    </row>
    <row r="11" spans="1:86" s="9" customFormat="1" ht="7.5" customHeight="1" x14ac:dyDescent="0.2">
      <c r="A11" s="475"/>
      <c r="B11" s="122"/>
      <c r="C11" s="122"/>
      <c r="D11" s="122"/>
      <c r="E11" s="473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 t="s">
        <v>27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 t="s">
        <v>28</v>
      </c>
      <c r="BK11" s="122"/>
      <c r="BL11" s="122"/>
      <c r="BM11" s="122"/>
      <c r="BN11" s="122"/>
      <c r="BO11" s="559">
        <f>BN10</f>
        <v>44031</v>
      </c>
      <c r="BP11" s="559"/>
      <c r="BQ11" s="559"/>
      <c r="BR11" s="559"/>
      <c r="BS11" s="122" t="s">
        <v>25</v>
      </c>
      <c r="BT11" s="122" t="s">
        <v>29</v>
      </c>
      <c r="BU11" s="122"/>
      <c r="BV11" s="122"/>
      <c r="BW11" s="122"/>
      <c r="BX11" s="558">
        <f>BN10-29</f>
        <v>44002</v>
      </c>
      <c r="BY11" s="558"/>
      <c r="BZ11" s="558"/>
      <c r="CA11" s="558"/>
      <c r="CB11" s="558"/>
      <c r="CC11" s="122" t="s">
        <v>30</v>
      </c>
      <c r="CD11" s="558">
        <f>BN10-1</f>
        <v>44030</v>
      </c>
      <c r="CE11" s="558"/>
      <c r="CF11" s="558"/>
      <c r="CG11" s="558"/>
      <c r="CH11" s="561"/>
    </row>
    <row r="12" spans="1:86" s="9" customFormat="1" ht="7.5" customHeight="1" x14ac:dyDescent="0.2">
      <c r="A12" s="475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 t="s">
        <v>31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 t="s">
        <v>32</v>
      </c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476"/>
    </row>
    <row r="13" spans="1:86" ht="4.5" customHeight="1" x14ac:dyDescent="0.2">
      <c r="A13" s="336"/>
      <c r="B13" s="31"/>
      <c r="C13" s="3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334"/>
    </row>
    <row r="14" spans="1:86" ht="15" customHeight="1" x14ac:dyDescent="0.2">
      <c r="A14" s="336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34"/>
    </row>
    <row r="15" spans="1:86" ht="5.25" customHeight="1" x14ac:dyDescent="0.2">
      <c r="A15" s="336"/>
      <c r="B15" s="31"/>
      <c r="C15" s="31"/>
      <c r="D15" s="31"/>
      <c r="E15" s="31"/>
      <c r="F15" s="31"/>
      <c r="G15" s="31"/>
      <c r="H15" s="31"/>
      <c r="I15" s="31"/>
      <c r="J15" s="11"/>
      <c r="K15" s="31"/>
      <c r="L15" s="31"/>
      <c r="M15" s="11"/>
      <c r="N15" s="11"/>
      <c r="O15" s="11"/>
      <c r="P15" s="31"/>
      <c r="Q15" s="11"/>
      <c r="R15" s="11"/>
      <c r="S15" s="31"/>
      <c r="T15" s="31"/>
      <c r="U15" s="11"/>
      <c r="V15" s="11"/>
      <c r="W15" s="31"/>
      <c r="X15" s="11"/>
      <c r="Y15" s="31"/>
      <c r="Z15" s="31"/>
      <c r="AA15" s="11"/>
      <c r="AB15" s="11"/>
      <c r="AC15" s="31"/>
      <c r="AD15" s="31"/>
      <c r="AE15" s="11"/>
      <c r="AF15" s="12"/>
      <c r="AG15" s="31"/>
      <c r="AH15" s="31"/>
      <c r="AI15" s="11"/>
      <c r="AJ15" s="31"/>
      <c r="AK15" s="31"/>
      <c r="AL15" s="11"/>
      <c r="AM15" s="12"/>
      <c r="AN15" s="12"/>
      <c r="AO15" s="12"/>
      <c r="AP15" s="31"/>
      <c r="AQ15" s="1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34"/>
    </row>
    <row r="16" spans="1:86" ht="4.5" customHeight="1" x14ac:dyDescent="0.2">
      <c r="A16" s="336"/>
      <c r="B16" s="31"/>
      <c r="C16" s="31"/>
      <c r="D16" s="31"/>
      <c r="E16" s="31"/>
      <c r="F16" s="31"/>
      <c r="G16" s="31"/>
      <c r="H16" s="31"/>
      <c r="I16" s="3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546" t="s">
        <v>33</v>
      </c>
      <c r="BO16" s="546"/>
      <c r="BP16" s="546"/>
      <c r="BQ16" s="546"/>
      <c r="BR16" s="546"/>
      <c r="BS16" s="546"/>
      <c r="BT16" s="546"/>
      <c r="BU16" s="546"/>
      <c r="BV16" s="546"/>
      <c r="BW16" s="546"/>
      <c r="BX16" s="546"/>
      <c r="BY16" s="546"/>
      <c r="BZ16" s="546"/>
      <c r="CA16" s="546"/>
      <c r="CB16" s="546"/>
      <c r="CC16" s="546"/>
      <c r="CD16" s="546"/>
      <c r="CE16" s="31"/>
      <c r="CF16" s="31"/>
      <c r="CG16" s="31"/>
      <c r="CH16" s="334"/>
    </row>
    <row r="17" spans="1:86" ht="7.5" customHeight="1" x14ac:dyDescent="0.2">
      <c r="A17" s="336"/>
      <c r="B17" s="31"/>
      <c r="C17" s="31"/>
      <c r="D17" s="31"/>
      <c r="E17" s="31"/>
      <c r="F17" s="31"/>
      <c r="G17" s="31"/>
      <c r="H17" s="31"/>
      <c r="I17" s="31"/>
      <c r="J17" s="31"/>
      <c r="K17" s="122" t="s">
        <v>34</v>
      </c>
      <c r="L17" s="477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546"/>
      <c r="BO17" s="546"/>
      <c r="BP17" s="546"/>
      <c r="BQ17" s="546"/>
      <c r="BR17" s="546"/>
      <c r="BS17" s="546"/>
      <c r="BT17" s="546"/>
      <c r="BU17" s="546"/>
      <c r="BV17" s="546"/>
      <c r="BW17" s="546"/>
      <c r="BX17" s="546"/>
      <c r="BY17" s="546"/>
      <c r="BZ17" s="546"/>
      <c r="CA17" s="546"/>
      <c r="CB17" s="546"/>
      <c r="CC17" s="546"/>
      <c r="CD17" s="546"/>
      <c r="CE17" s="31"/>
      <c r="CF17" s="31"/>
      <c r="CG17" s="31"/>
      <c r="CH17" s="334"/>
    </row>
    <row r="18" spans="1:86" ht="7.5" customHeight="1" x14ac:dyDescent="0.2">
      <c r="A18" s="336"/>
      <c r="B18" s="31"/>
      <c r="C18" s="31"/>
      <c r="D18" s="31"/>
      <c r="E18" s="31"/>
      <c r="F18" s="552" t="s">
        <v>35</v>
      </c>
      <c r="G18" s="31"/>
      <c r="H18" s="31"/>
      <c r="I18" s="31"/>
      <c r="J18" s="31"/>
      <c r="K18" s="384" t="str">
        <f>DADOS!I4</f>
        <v>Rafael Gonçalves de Oliveira Almenara</v>
      </c>
      <c r="L18" s="477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553">
        <v>99.08</v>
      </c>
      <c r="BO18" s="553"/>
      <c r="BP18" s="553"/>
      <c r="BQ18" s="553"/>
      <c r="BR18" s="553"/>
      <c r="BS18" s="553"/>
      <c r="BT18" s="553"/>
      <c r="BU18" s="553"/>
      <c r="BV18" s="553"/>
      <c r="BW18" s="553"/>
      <c r="BX18" s="553"/>
      <c r="BY18" s="553"/>
      <c r="BZ18" s="553"/>
      <c r="CA18" s="553"/>
      <c r="CB18" s="553"/>
      <c r="CC18" s="553"/>
      <c r="CD18" s="553"/>
      <c r="CE18" s="31"/>
      <c r="CF18" s="31"/>
      <c r="CG18" s="31"/>
      <c r="CH18" s="334"/>
    </row>
    <row r="19" spans="1:86" ht="7.5" customHeight="1" x14ac:dyDescent="0.2">
      <c r="A19" s="336"/>
      <c r="B19" s="31"/>
      <c r="C19" s="31"/>
      <c r="D19" s="31"/>
      <c r="E19" s="31"/>
      <c r="F19" s="552"/>
      <c r="G19" s="31"/>
      <c r="H19" s="31"/>
      <c r="I19" s="31"/>
      <c r="J19" s="31"/>
      <c r="K19" s="122" t="str">
        <f>DADOS!M6</f>
        <v>RUA CINQUENTA E DOIS -QUADRA 50 LOTE 2</v>
      </c>
      <c r="L19" s="477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4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553"/>
      <c r="BO19" s="553"/>
      <c r="BP19" s="553"/>
      <c r="BQ19" s="553"/>
      <c r="BR19" s="553"/>
      <c r="BS19" s="553"/>
      <c r="BT19" s="553"/>
      <c r="BU19" s="553"/>
      <c r="BV19" s="553"/>
      <c r="BW19" s="553"/>
      <c r="BX19" s="553"/>
      <c r="BY19" s="553"/>
      <c r="BZ19" s="553"/>
      <c r="CA19" s="553"/>
      <c r="CB19" s="553"/>
      <c r="CC19" s="553"/>
      <c r="CD19" s="553"/>
      <c r="CE19" s="31"/>
      <c r="CF19" s="31"/>
      <c r="CG19" s="31"/>
      <c r="CH19" s="334"/>
    </row>
    <row r="20" spans="1:86" ht="7.5" customHeight="1" x14ac:dyDescent="0.2">
      <c r="A20" s="336"/>
      <c r="B20" s="31"/>
      <c r="C20" s="31"/>
      <c r="D20" s="31"/>
      <c r="E20" s="31"/>
      <c r="F20" s="552"/>
      <c r="G20" s="31"/>
      <c r="H20" s="31"/>
      <c r="I20" s="31"/>
      <c r="J20" s="31"/>
      <c r="K20" s="122" t="str">
        <f>DADOS!J8</f>
        <v>JACAROA</v>
      </c>
      <c r="L20" s="477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34"/>
    </row>
    <row r="21" spans="1:86" ht="10.15" customHeight="1" x14ac:dyDescent="0.2">
      <c r="A21" s="336"/>
      <c r="B21" s="31"/>
      <c r="C21" s="31"/>
      <c r="D21" s="31"/>
      <c r="E21" s="31"/>
      <c r="F21" s="552"/>
      <c r="G21" s="31"/>
      <c r="H21" s="31">
        <v>11212</v>
      </c>
      <c r="I21" s="31"/>
      <c r="J21" s="31"/>
      <c r="K21" s="103"/>
      <c r="L21" s="265"/>
      <c r="M21" s="31"/>
      <c r="N21" s="495">
        <f>DADOS!G10</f>
        <v>24902720</v>
      </c>
      <c r="O21" s="31"/>
      <c r="P21" s="31"/>
      <c r="Q21" s="31"/>
      <c r="R21" s="31"/>
      <c r="S21" s="31"/>
      <c r="T21" s="384"/>
      <c r="U21" s="122" t="str">
        <f>DADOS!AK8</f>
        <v>MARICÁ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122" t="str">
        <f>DADOS!BL8</f>
        <v>RJ</v>
      </c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546" t="s">
        <v>36</v>
      </c>
      <c r="BO21" s="546"/>
      <c r="BP21" s="546"/>
      <c r="BQ21" s="546"/>
      <c r="BR21" s="546"/>
      <c r="BS21" s="546"/>
      <c r="BT21" s="546"/>
      <c r="BU21" s="546"/>
      <c r="BV21" s="546"/>
      <c r="BW21" s="546"/>
      <c r="BX21" s="546"/>
      <c r="BY21" s="546"/>
      <c r="BZ21" s="546"/>
      <c r="CA21" s="546"/>
      <c r="CB21" s="546"/>
      <c r="CC21" s="546"/>
      <c r="CD21" s="546"/>
      <c r="CE21" s="31"/>
      <c r="CF21" s="31"/>
      <c r="CG21" s="31"/>
      <c r="CH21" s="334"/>
    </row>
    <row r="22" spans="1:86" ht="7.5" customHeight="1" x14ac:dyDescent="0.2">
      <c r="A22" s="336"/>
      <c r="B22" s="31"/>
      <c r="C22" s="31"/>
      <c r="D22" s="31"/>
      <c r="E22" s="31"/>
      <c r="F22" s="55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546"/>
      <c r="BO22" s="546"/>
      <c r="BP22" s="546"/>
      <c r="BQ22" s="546"/>
      <c r="BR22" s="546"/>
      <c r="BS22" s="546"/>
      <c r="BT22" s="546"/>
      <c r="BU22" s="546"/>
      <c r="BV22" s="546"/>
      <c r="BW22" s="546"/>
      <c r="BX22" s="546"/>
      <c r="BY22" s="546"/>
      <c r="BZ22" s="546"/>
      <c r="CA22" s="546"/>
      <c r="CB22" s="546"/>
      <c r="CC22" s="546"/>
      <c r="CD22" s="546"/>
      <c r="CE22" s="31"/>
      <c r="CF22" s="31"/>
      <c r="CG22" s="31"/>
      <c r="CH22" s="334"/>
    </row>
    <row r="23" spans="1:86" ht="7.5" customHeight="1" x14ac:dyDescent="0.2">
      <c r="A23" s="336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560">
        <f>DADOS!N12</f>
        <v>44053</v>
      </c>
      <c r="BO23" s="560"/>
      <c r="BP23" s="560"/>
      <c r="BQ23" s="560"/>
      <c r="BR23" s="560"/>
      <c r="BS23" s="560"/>
      <c r="BT23" s="560"/>
      <c r="BU23" s="560"/>
      <c r="BV23" s="560"/>
      <c r="BW23" s="560"/>
      <c r="BX23" s="560"/>
      <c r="BY23" s="560"/>
      <c r="BZ23" s="560"/>
      <c r="CA23" s="560"/>
      <c r="CB23" s="560"/>
      <c r="CC23" s="560"/>
      <c r="CD23" s="560"/>
      <c r="CE23" s="31"/>
      <c r="CF23" s="31"/>
      <c r="CG23" s="31"/>
      <c r="CH23" s="334"/>
    </row>
    <row r="24" spans="1:86" ht="4.5" customHeight="1" x14ac:dyDescent="0.2">
      <c r="A24" s="336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560"/>
      <c r="BO24" s="560"/>
      <c r="BP24" s="560"/>
      <c r="BQ24" s="560"/>
      <c r="BR24" s="560"/>
      <c r="BS24" s="560"/>
      <c r="BT24" s="560"/>
      <c r="BU24" s="560"/>
      <c r="BV24" s="560"/>
      <c r="BW24" s="560"/>
      <c r="BX24" s="560"/>
      <c r="BY24" s="560"/>
      <c r="BZ24" s="560"/>
      <c r="CA24" s="560"/>
      <c r="CB24" s="560"/>
      <c r="CC24" s="560"/>
      <c r="CD24" s="560"/>
      <c r="CE24" s="31"/>
      <c r="CF24" s="31"/>
      <c r="CG24" s="31"/>
      <c r="CH24" s="334"/>
    </row>
    <row r="25" spans="1:86" ht="7.5" customHeight="1" x14ac:dyDescent="0.2">
      <c r="A25" s="336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34"/>
    </row>
    <row r="26" spans="1:86" ht="5.25" customHeight="1" x14ac:dyDescent="0.2">
      <c r="A26" s="336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34"/>
    </row>
    <row r="27" spans="1:86" ht="6" customHeight="1" x14ac:dyDescent="0.2">
      <c r="A27" s="336"/>
      <c r="B27" s="31"/>
      <c r="C27" s="31"/>
      <c r="D27" s="31"/>
      <c r="E27" s="31"/>
      <c r="F27" s="31"/>
      <c r="G27" s="31"/>
      <c r="H27" s="31"/>
      <c r="I27" s="31"/>
      <c r="J27" s="31"/>
      <c r="K27" s="554" t="s">
        <v>37</v>
      </c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  <c r="AE27" s="554"/>
      <c r="AF27" s="554"/>
      <c r="AG27" s="554"/>
      <c r="AH27" s="554"/>
      <c r="AI27" s="554"/>
      <c r="AJ27" s="554"/>
      <c r="AK27" s="554"/>
      <c r="AL27" s="554"/>
      <c r="AM27" s="554"/>
      <c r="AN27" s="554"/>
      <c r="AO27" s="554"/>
      <c r="AP27" s="554"/>
      <c r="AQ27" s="554"/>
      <c r="AR27" s="554"/>
      <c r="AS27" s="554"/>
      <c r="AT27" s="554"/>
      <c r="AU27" s="554"/>
      <c r="AV27" s="554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34"/>
    </row>
    <row r="28" spans="1:86" ht="6" customHeight="1" x14ac:dyDescent="0.2">
      <c r="A28" s="336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34"/>
    </row>
    <row r="29" spans="1:86" ht="10.5" customHeight="1" x14ac:dyDescent="0.2">
      <c r="A29" s="336"/>
      <c r="B29" s="31"/>
      <c r="C29" s="555" t="s">
        <v>38</v>
      </c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6"/>
    </row>
    <row r="30" spans="1:86" ht="10.5" customHeight="1" x14ac:dyDescent="0.2">
      <c r="A30" s="33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34"/>
    </row>
    <row r="31" spans="1:86" ht="10.5" customHeight="1" x14ac:dyDescent="0.2">
      <c r="A31" s="336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34"/>
    </row>
    <row r="32" spans="1:86" ht="10.5" customHeight="1" x14ac:dyDescent="0.2">
      <c r="A32" s="336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34"/>
    </row>
    <row r="33" spans="1:86" ht="10.5" customHeight="1" x14ac:dyDescent="0.2">
      <c r="A33" s="336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34"/>
    </row>
    <row r="34" spans="1:86" ht="6" customHeight="1" x14ac:dyDescent="0.2">
      <c r="A34" s="336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34"/>
    </row>
    <row r="35" spans="1:86" ht="8.25" customHeight="1" x14ac:dyDescent="0.2">
      <c r="A35" s="336"/>
      <c r="B35" s="31"/>
      <c r="C35" s="31"/>
      <c r="D35" s="31"/>
      <c r="E35" s="31"/>
      <c r="F35" s="384" t="s">
        <v>651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34"/>
    </row>
    <row r="36" spans="1:86" s="16" customFormat="1" ht="9" customHeight="1" x14ac:dyDescent="0.2">
      <c r="A36" s="478"/>
      <c r="B36" s="479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80"/>
    </row>
    <row r="37" spans="1:86" s="18" customFormat="1" ht="9" customHeight="1" x14ac:dyDescent="0.2">
      <c r="A37" s="481"/>
      <c r="B37" s="482"/>
      <c r="C37" s="17"/>
      <c r="D37" s="17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384"/>
      <c r="BA37" s="384"/>
      <c r="BB37" s="384"/>
      <c r="BC37" s="384"/>
      <c r="BD37" s="384"/>
      <c r="BE37" s="384"/>
      <c r="BF37" s="384"/>
      <c r="BG37" s="483" t="s">
        <v>39</v>
      </c>
      <c r="BH37" s="384"/>
      <c r="BI37" s="384"/>
      <c r="BJ37" s="384"/>
      <c r="BK37" s="384"/>
      <c r="BL37" s="384"/>
      <c r="BM37" s="384"/>
      <c r="BN37" s="384"/>
      <c r="BO37" s="384"/>
      <c r="BP37" s="483" t="s">
        <v>40</v>
      </c>
      <c r="BQ37" s="384"/>
      <c r="BR37" s="384"/>
      <c r="BS37" s="384"/>
      <c r="BT37" s="384"/>
      <c r="BU37" s="384"/>
      <c r="BV37" s="384"/>
      <c r="BW37" s="384"/>
      <c r="BX37" s="483" t="s">
        <v>41</v>
      </c>
      <c r="BY37" s="384"/>
      <c r="BZ37" s="384"/>
      <c r="CA37" s="384"/>
      <c r="CB37" s="384"/>
      <c r="CC37" s="384"/>
      <c r="CD37" s="384"/>
      <c r="CE37" s="384"/>
      <c r="CF37" s="384"/>
      <c r="CG37" s="483" t="s">
        <v>33</v>
      </c>
      <c r="CH37" s="484"/>
    </row>
    <row r="38" spans="1:86" s="16" customFormat="1" ht="9" customHeight="1" x14ac:dyDescent="0.2">
      <c r="A38" s="478"/>
      <c r="B38" s="479"/>
      <c r="C38" s="479"/>
      <c r="D38" s="557" t="s">
        <v>42</v>
      </c>
      <c r="E38" s="19"/>
      <c r="F38" s="535" t="s">
        <v>43</v>
      </c>
      <c r="G38" s="535"/>
      <c r="H38" s="384"/>
      <c r="I38" s="384" t="s">
        <v>44</v>
      </c>
      <c r="J38" s="316"/>
      <c r="K38" s="316"/>
      <c r="L38" s="316"/>
      <c r="M38" s="316"/>
      <c r="N38" s="316"/>
      <c r="O38" s="316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310"/>
      <c r="AW38" s="310"/>
      <c r="AX38" s="310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483"/>
      <c r="CH38" s="480"/>
    </row>
    <row r="39" spans="1:86" s="16" customFormat="1" ht="9" customHeight="1" x14ac:dyDescent="0.2">
      <c r="A39" s="478"/>
      <c r="B39" s="479"/>
      <c r="C39" s="479"/>
      <c r="D39" s="557"/>
      <c r="E39" s="19"/>
      <c r="F39" s="535" t="s">
        <v>45</v>
      </c>
      <c r="G39" s="535"/>
      <c r="H39" s="384"/>
      <c r="I39" s="384" t="s">
        <v>46</v>
      </c>
      <c r="J39" s="316"/>
      <c r="K39" s="316"/>
      <c r="L39" s="316"/>
      <c r="M39" s="316"/>
      <c r="N39" s="316"/>
      <c r="O39" s="316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  <c r="AU39" s="479"/>
      <c r="AV39" s="310"/>
      <c r="AW39" s="310"/>
      <c r="AX39" s="310"/>
      <c r="AY39" s="103"/>
      <c r="AZ39" s="103"/>
      <c r="BA39" s="103"/>
      <c r="BB39" s="103"/>
      <c r="BC39" s="485"/>
      <c r="BD39" s="103"/>
      <c r="BE39" s="103"/>
      <c r="BF39" s="103"/>
      <c r="BG39" s="103" t="s">
        <v>47</v>
      </c>
      <c r="BH39" s="103"/>
      <c r="BI39" s="103"/>
      <c r="BJ39" s="103"/>
      <c r="BK39" s="103"/>
      <c r="BL39" s="103"/>
      <c r="BM39" s="103"/>
      <c r="BN39" s="103"/>
      <c r="BO39" s="103"/>
      <c r="BP39" s="472" t="s">
        <v>48</v>
      </c>
      <c r="BQ39" s="103"/>
      <c r="BR39" s="103"/>
      <c r="BS39" s="103"/>
      <c r="BT39" s="479"/>
      <c r="BU39" s="103"/>
      <c r="BV39" s="103"/>
      <c r="BW39" s="103"/>
      <c r="BX39" s="472" t="s">
        <v>49</v>
      </c>
      <c r="BY39" s="103"/>
      <c r="BZ39" s="103"/>
      <c r="CA39" s="103"/>
      <c r="CB39" s="103"/>
      <c r="CC39" s="103"/>
      <c r="CD39" s="534">
        <v>81.900000000000006</v>
      </c>
      <c r="CE39" s="534"/>
      <c r="CF39" s="534"/>
      <c r="CG39" s="534"/>
      <c r="CH39" s="480"/>
    </row>
    <row r="40" spans="1:86" s="16" customFormat="1" ht="9" customHeight="1" x14ac:dyDescent="0.2">
      <c r="A40" s="478"/>
      <c r="B40" s="479"/>
      <c r="C40" s="479"/>
      <c r="D40" s="557"/>
      <c r="E40" s="19"/>
      <c r="F40" s="535"/>
      <c r="G40" s="535"/>
      <c r="H40" s="384"/>
      <c r="I40" s="384"/>
      <c r="J40" s="316"/>
      <c r="K40" s="316"/>
      <c r="L40" s="316"/>
      <c r="M40" s="316"/>
      <c r="N40" s="316"/>
      <c r="O40" s="316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79"/>
      <c r="AN40" s="479"/>
      <c r="AO40" s="479"/>
      <c r="AP40" s="479"/>
      <c r="AQ40" s="479"/>
      <c r="AR40" s="479"/>
      <c r="AS40" s="479"/>
      <c r="AT40" s="479"/>
      <c r="AU40" s="479"/>
      <c r="AV40" s="310"/>
      <c r="AW40" s="310"/>
      <c r="AX40" s="310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485"/>
      <c r="BJ40" s="103"/>
      <c r="BK40" s="103"/>
      <c r="BL40" s="103"/>
      <c r="BM40" s="103"/>
      <c r="BN40" s="103"/>
      <c r="BO40" s="103"/>
      <c r="BP40" s="472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534">
        <v>81.900000000000006</v>
      </c>
      <c r="CE40" s="534"/>
      <c r="CF40" s="534"/>
      <c r="CG40" s="534"/>
      <c r="CH40" s="480"/>
    </row>
    <row r="41" spans="1:86" s="16" customFormat="1" ht="9" customHeight="1" x14ac:dyDescent="0.2">
      <c r="A41" s="478"/>
      <c r="B41" s="479"/>
      <c r="C41" s="479"/>
      <c r="D41" s="557"/>
      <c r="E41" s="19"/>
      <c r="F41" s="535" t="s">
        <v>50</v>
      </c>
      <c r="G41" s="535"/>
      <c r="H41" s="384"/>
      <c r="I41" s="384" t="s">
        <v>51</v>
      </c>
      <c r="J41" s="316"/>
      <c r="K41" s="316"/>
      <c r="L41" s="316"/>
      <c r="M41" s="316"/>
      <c r="N41" s="316"/>
      <c r="O41" s="316"/>
      <c r="P41" s="479"/>
      <c r="Q41" s="479"/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  <c r="AV41" s="310"/>
      <c r="AW41" s="310"/>
      <c r="AX41" s="310"/>
      <c r="AY41" s="485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472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483"/>
      <c r="CH41" s="480"/>
    </row>
    <row r="42" spans="1:86" s="16" customFormat="1" ht="9" customHeight="1" x14ac:dyDescent="0.2">
      <c r="A42" s="478"/>
      <c r="B42" s="479"/>
      <c r="C42" s="479"/>
      <c r="D42" s="557"/>
      <c r="E42" s="19"/>
      <c r="F42" s="535" t="s">
        <v>52</v>
      </c>
      <c r="G42" s="535"/>
      <c r="H42" s="384"/>
      <c r="I42" s="384" t="s">
        <v>53</v>
      </c>
      <c r="J42" s="316"/>
      <c r="K42" s="316"/>
      <c r="L42" s="316"/>
      <c r="M42" s="316"/>
      <c r="N42" s="316"/>
      <c r="O42" s="316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  <c r="AV42" s="310"/>
      <c r="AW42" s="310"/>
      <c r="AX42" s="310"/>
      <c r="AY42" s="103"/>
      <c r="AZ42" s="103"/>
      <c r="BA42" s="103"/>
      <c r="BB42" s="103"/>
      <c r="BC42" s="103"/>
      <c r="BD42" s="103"/>
      <c r="BE42" s="103"/>
      <c r="BF42" s="103"/>
      <c r="BG42" s="472" t="s">
        <v>54</v>
      </c>
      <c r="BH42" s="103"/>
      <c r="BI42" s="103"/>
      <c r="BJ42" s="103"/>
      <c r="BK42" s="103"/>
      <c r="BL42" s="103"/>
      <c r="BM42" s="103"/>
      <c r="BN42" s="103"/>
      <c r="BO42" s="103"/>
      <c r="BP42" s="472" t="s">
        <v>55</v>
      </c>
      <c r="BQ42" s="103"/>
      <c r="BR42" s="103"/>
      <c r="BS42" s="103"/>
      <c r="BT42" s="103"/>
      <c r="BU42" s="103"/>
      <c r="BV42" s="103"/>
      <c r="BW42" s="103"/>
      <c r="BX42" s="103" t="s">
        <v>55</v>
      </c>
      <c r="BY42" s="103"/>
      <c r="BZ42" s="103"/>
      <c r="CA42" s="103"/>
      <c r="CB42" s="103"/>
      <c r="CC42" s="103"/>
      <c r="CD42" s="103"/>
      <c r="CE42" s="103"/>
      <c r="CF42" s="103"/>
      <c r="CG42" s="483" t="s">
        <v>55</v>
      </c>
      <c r="CH42" s="480"/>
    </row>
    <row r="43" spans="1:86" s="16" customFormat="1" ht="9" customHeight="1" x14ac:dyDescent="0.2">
      <c r="A43" s="478"/>
      <c r="B43" s="479"/>
      <c r="C43" s="479"/>
      <c r="D43" s="557"/>
      <c r="E43" s="19"/>
      <c r="F43" s="535" t="s">
        <v>56</v>
      </c>
      <c r="G43" s="535"/>
      <c r="H43" s="384"/>
      <c r="I43" s="384" t="s">
        <v>57</v>
      </c>
      <c r="J43" s="316"/>
      <c r="K43" s="316"/>
      <c r="L43" s="316"/>
      <c r="M43" s="316"/>
      <c r="N43" s="316"/>
      <c r="O43" s="316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310"/>
      <c r="AW43" s="310"/>
      <c r="AX43" s="310"/>
      <c r="AY43" s="103"/>
      <c r="AZ43" s="103"/>
      <c r="BA43" s="103"/>
      <c r="BB43" s="103"/>
      <c r="BC43" s="103"/>
      <c r="BD43" s="103"/>
      <c r="BE43" s="103"/>
      <c r="BF43" s="103"/>
      <c r="BG43" s="472" t="s">
        <v>58</v>
      </c>
      <c r="BH43" s="103"/>
      <c r="BI43" s="103"/>
      <c r="BJ43" s="103"/>
      <c r="BK43" s="103"/>
      <c r="BL43" s="103"/>
      <c r="BM43" s="103"/>
      <c r="BN43" s="103"/>
      <c r="BO43" s="103"/>
      <c r="BP43" s="472" t="s">
        <v>55</v>
      </c>
      <c r="BQ43" s="103"/>
      <c r="BR43" s="103"/>
      <c r="BS43" s="103"/>
      <c r="BT43" s="103"/>
      <c r="BU43" s="103"/>
      <c r="BV43" s="103"/>
      <c r="BW43" s="103"/>
      <c r="BX43" s="103" t="s">
        <v>55</v>
      </c>
      <c r="BY43" s="103"/>
      <c r="BZ43" s="103"/>
      <c r="CA43" s="103"/>
      <c r="CB43" s="103"/>
      <c r="CC43" s="103"/>
      <c r="CD43" s="103"/>
      <c r="CE43" s="103"/>
      <c r="CF43" s="103"/>
      <c r="CG43" s="483" t="s">
        <v>55</v>
      </c>
      <c r="CH43" s="480"/>
    </row>
    <row r="44" spans="1:86" s="16" customFormat="1" ht="9" customHeight="1" x14ac:dyDescent="0.2">
      <c r="A44" s="478"/>
      <c r="B44" s="479"/>
      <c r="C44" s="479"/>
      <c r="D44" s="557"/>
      <c r="E44" s="19"/>
      <c r="F44" s="535" t="s">
        <v>59</v>
      </c>
      <c r="G44" s="535"/>
      <c r="H44" s="384"/>
      <c r="I44" s="384" t="s">
        <v>60</v>
      </c>
      <c r="J44" s="316"/>
      <c r="K44" s="316"/>
      <c r="L44" s="316"/>
      <c r="M44" s="316"/>
      <c r="N44" s="316"/>
      <c r="O44" s="316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  <c r="AV44" s="310"/>
      <c r="AW44" s="310"/>
      <c r="AX44" s="310"/>
      <c r="AY44" s="103"/>
      <c r="AZ44" s="103"/>
      <c r="BA44" s="103"/>
      <c r="BB44" s="103"/>
      <c r="BC44" s="103"/>
      <c r="BD44" s="103"/>
      <c r="BE44" s="103"/>
      <c r="BF44" s="103"/>
      <c r="BG44" s="472" t="s">
        <v>61</v>
      </c>
      <c r="BH44" s="103"/>
      <c r="BI44" s="103"/>
      <c r="BJ44" s="103"/>
      <c r="BK44" s="103"/>
      <c r="BL44" s="103"/>
      <c r="BM44" s="103"/>
      <c r="BN44" s="103"/>
      <c r="BO44" s="103"/>
      <c r="BP44" s="472" t="s">
        <v>55</v>
      </c>
      <c r="BQ44" s="103"/>
      <c r="BR44" s="103"/>
      <c r="BS44" s="103"/>
      <c r="BT44" s="103"/>
      <c r="BU44" s="103"/>
      <c r="BV44" s="103"/>
      <c r="BW44" s="103"/>
      <c r="BX44" s="103" t="s">
        <v>55</v>
      </c>
      <c r="BY44" s="103"/>
      <c r="BZ44" s="103"/>
      <c r="CA44" s="103"/>
      <c r="CB44" s="103"/>
      <c r="CC44" s="103"/>
      <c r="CD44" s="103"/>
      <c r="CE44" s="103"/>
      <c r="CF44" s="103"/>
      <c r="CG44" s="483" t="s">
        <v>55</v>
      </c>
      <c r="CH44" s="480"/>
    </row>
    <row r="45" spans="1:86" s="16" customFormat="1" ht="9" customHeight="1" x14ac:dyDescent="0.2">
      <c r="A45" s="478"/>
      <c r="B45" s="479"/>
      <c r="C45" s="479"/>
      <c r="D45" s="557"/>
      <c r="E45" s="19"/>
      <c r="F45" s="535" t="s">
        <v>62</v>
      </c>
      <c r="G45" s="535"/>
      <c r="H45" s="384"/>
      <c r="I45" s="384" t="s">
        <v>63</v>
      </c>
      <c r="J45" s="316"/>
      <c r="K45" s="316"/>
      <c r="L45" s="316"/>
      <c r="M45" s="316"/>
      <c r="N45" s="316"/>
      <c r="O45" s="316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79"/>
      <c r="AN45" s="479"/>
      <c r="AO45" s="479"/>
      <c r="AP45" s="479"/>
      <c r="AQ45" s="479"/>
      <c r="AR45" s="479"/>
      <c r="AS45" s="479"/>
      <c r="AT45" s="479"/>
      <c r="AU45" s="479"/>
      <c r="AV45" s="310"/>
      <c r="AW45" s="310"/>
      <c r="AX45" s="310"/>
      <c r="AY45" s="103"/>
      <c r="AZ45" s="103"/>
      <c r="BA45" s="103"/>
      <c r="BB45" s="103"/>
      <c r="BC45" s="103"/>
      <c r="BD45" s="103"/>
      <c r="BE45" s="103"/>
      <c r="BF45" s="103"/>
      <c r="BG45" s="472" t="s">
        <v>64</v>
      </c>
      <c r="BH45" s="103"/>
      <c r="BI45" s="103"/>
      <c r="BJ45" s="103"/>
      <c r="BK45" s="103"/>
      <c r="BL45" s="103"/>
      <c r="BM45" s="103"/>
      <c r="BN45" s="103"/>
      <c r="BO45" s="103"/>
      <c r="BP45" s="472" t="s">
        <v>55</v>
      </c>
      <c r="BQ45" s="103"/>
      <c r="BR45" s="103"/>
      <c r="BS45" s="103"/>
      <c r="BT45" s="103"/>
      <c r="BU45" s="103"/>
      <c r="BV45" s="103"/>
      <c r="BW45" s="103"/>
      <c r="BX45" s="103" t="s">
        <v>55</v>
      </c>
      <c r="BY45" s="103"/>
      <c r="BZ45" s="103"/>
      <c r="CA45" s="103"/>
      <c r="CB45" s="103"/>
      <c r="CC45" s="103"/>
      <c r="CD45" s="103"/>
      <c r="CE45" s="103"/>
      <c r="CF45" s="103"/>
      <c r="CG45" s="483" t="s">
        <v>55</v>
      </c>
      <c r="CH45" s="480"/>
    </row>
    <row r="46" spans="1:86" s="16" customFormat="1" ht="9" customHeight="1" x14ac:dyDescent="0.2">
      <c r="A46" s="478"/>
      <c r="B46" s="479"/>
      <c r="C46" s="479"/>
      <c r="D46" s="557"/>
      <c r="E46" s="19"/>
      <c r="F46" s="535" t="s">
        <v>65</v>
      </c>
      <c r="G46" s="535"/>
      <c r="H46" s="384"/>
      <c r="I46" s="384" t="s">
        <v>66</v>
      </c>
      <c r="J46" s="316"/>
      <c r="K46" s="316"/>
      <c r="L46" s="316"/>
      <c r="M46" s="316"/>
      <c r="N46" s="316"/>
      <c r="O46" s="316"/>
      <c r="P46" s="479"/>
      <c r="Q46" s="479"/>
      <c r="R46" s="479"/>
      <c r="S46" s="479"/>
      <c r="T46" s="479"/>
      <c r="U46" s="479"/>
      <c r="V46" s="479"/>
      <c r="W46" s="479"/>
      <c r="X46" s="479"/>
      <c r="Y46" s="479"/>
      <c r="Z46" s="479"/>
      <c r="AA46" s="479"/>
      <c r="AB46" s="479"/>
      <c r="AC46" s="479"/>
      <c r="AD46" s="479"/>
      <c r="AE46" s="479"/>
      <c r="AF46" s="479"/>
      <c r="AG46" s="479"/>
      <c r="AH46" s="479"/>
      <c r="AI46" s="479"/>
      <c r="AJ46" s="479"/>
      <c r="AK46" s="479"/>
      <c r="AL46" s="479"/>
      <c r="AM46" s="479"/>
      <c r="AN46" s="479"/>
      <c r="AO46" s="479"/>
      <c r="AP46" s="479"/>
      <c r="AQ46" s="479"/>
      <c r="AR46" s="479"/>
      <c r="AS46" s="479"/>
      <c r="AT46" s="479"/>
      <c r="AU46" s="479"/>
      <c r="AV46" s="310"/>
      <c r="AW46" s="310"/>
      <c r="AX46" s="310"/>
      <c r="AY46" s="103"/>
      <c r="AZ46" s="103"/>
      <c r="BA46" s="103"/>
      <c r="BB46" s="103"/>
      <c r="BC46" s="103"/>
      <c r="BD46" s="103"/>
      <c r="BE46" s="103"/>
      <c r="BF46" s="103"/>
      <c r="BG46" s="472" t="s">
        <v>64</v>
      </c>
      <c r="BH46" s="103"/>
      <c r="BI46" s="103"/>
      <c r="BJ46" s="103"/>
      <c r="BK46" s="103"/>
      <c r="BL46" s="103"/>
      <c r="BM46" s="103"/>
      <c r="BN46" s="103"/>
      <c r="BO46" s="103"/>
      <c r="BP46" s="472" t="s">
        <v>55</v>
      </c>
      <c r="BQ46" s="103"/>
      <c r="BR46" s="103"/>
      <c r="BS46" s="103"/>
      <c r="BT46" s="103"/>
      <c r="BU46" s="103"/>
      <c r="BV46" s="103"/>
      <c r="BW46" s="103"/>
      <c r="BX46" s="103" t="s">
        <v>55</v>
      </c>
      <c r="BY46" s="103"/>
      <c r="BZ46" s="103"/>
      <c r="CA46" s="103"/>
      <c r="CB46" s="103"/>
      <c r="CC46" s="103"/>
      <c r="CD46" s="103"/>
      <c r="CE46" s="103"/>
      <c r="CF46" s="103"/>
      <c r="CG46" s="483" t="s">
        <v>55</v>
      </c>
      <c r="CH46" s="480"/>
    </row>
    <row r="47" spans="1:86" s="16" customFormat="1" ht="9" customHeight="1" x14ac:dyDescent="0.2">
      <c r="A47" s="478"/>
      <c r="B47" s="479"/>
      <c r="C47" s="479"/>
      <c r="D47" s="557"/>
      <c r="E47" s="19"/>
      <c r="F47" s="535"/>
      <c r="G47" s="535"/>
      <c r="H47" s="384"/>
      <c r="I47" s="384"/>
      <c r="J47" s="316"/>
      <c r="K47" s="316"/>
      <c r="L47" s="316"/>
      <c r="M47" s="316"/>
      <c r="N47" s="316"/>
      <c r="O47" s="316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AO47" s="479"/>
      <c r="AP47" s="479"/>
      <c r="AQ47" s="479"/>
      <c r="AR47" s="479"/>
      <c r="AS47" s="479"/>
      <c r="AT47" s="479"/>
      <c r="AU47" s="479"/>
      <c r="AV47" s="310"/>
      <c r="AW47" s="310"/>
      <c r="AX47" s="310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472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483"/>
      <c r="CH47" s="480"/>
    </row>
    <row r="48" spans="1:86" s="16" customFormat="1" ht="9" customHeight="1" x14ac:dyDescent="0.2">
      <c r="A48" s="478"/>
      <c r="B48" s="479"/>
      <c r="C48" s="479"/>
      <c r="D48" s="557"/>
      <c r="E48" s="19"/>
      <c r="F48" s="535"/>
      <c r="G48" s="535"/>
      <c r="H48" s="384"/>
      <c r="I48" s="384"/>
      <c r="J48" s="316"/>
      <c r="K48" s="316"/>
      <c r="L48" s="316"/>
      <c r="M48" s="316"/>
      <c r="N48" s="316"/>
      <c r="O48" s="316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310"/>
      <c r="AW48" s="310"/>
      <c r="AX48" s="310"/>
      <c r="AY48" s="103"/>
      <c r="AZ48" s="103"/>
      <c r="BA48" s="103"/>
      <c r="BB48" s="103"/>
      <c r="BC48" s="103"/>
      <c r="BD48" s="103"/>
      <c r="BE48" s="103"/>
      <c r="BF48" s="103"/>
      <c r="BG48" s="483" t="s">
        <v>39</v>
      </c>
      <c r="BH48" s="103"/>
      <c r="BI48" s="103"/>
      <c r="BJ48" s="103"/>
      <c r="BK48" s="103"/>
      <c r="BL48" s="103"/>
      <c r="BM48" s="103"/>
      <c r="BN48" s="103"/>
      <c r="BO48" s="103"/>
      <c r="BP48" s="472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483" t="s">
        <v>33</v>
      </c>
      <c r="CH48" s="480"/>
    </row>
    <row r="49" spans="1:86" s="16" customFormat="1" ht="9" customHeight="1" x14ac:dyDescent="0.2">
      <c r="A49" s="478"/>
      <c r="B49" s="479"/>
      <c r="C49" s="479"/>
      <c r="D49" s="557"/>
      <c r="E49" s="19"/>
      <c r="F49" s="535" t="s">
        <v>67</v>
      </c>
      <c r="G49" s="535"/>
      <c r="H49" s="384"/>
      <c r="I49" s="384" t="s">
        <v>68</v>
      </c>
      <c r="J49" s="316"/>
      <c r="K49" s="316"/>
      <c r="L49" s="316"/>
      <c r="M49" s="316"/>
      <c r="N49" s="316"/>
      <c r="O49" s="316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310"/>
      <c r="AW49" s="310"/>
      <c r="AX49" s="310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472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483"/>
      <c r="CH49" s="480"/>
    </row>
    <row r="50" spans="1:86" s="16" customFormat="1" ht="9" customHeight="1" x14ac:dyDescent="0.2">
      <c r="A50" s="478"/>
      <c r="B50" s="479"/>
      <c r="C50" s="479"/>
      <c r="D50" s="557"/>
      <c r="E50" s="19"/>
      <c r="F50" s="535" t="s">
        <v>69</v>
      </c>
      <c r="G50" s="535"/>
      <c r="H50" s="384"/>
      <c r="I50" s="384" t="s">
        <v>70</v>
      </c>
      <c r="J50" s="316"/>
      <c r="K50" s="316"/>
      <c r="L50" s="316"/>
      <c r="M50" s="316"/>
      <c r="N50" s="316"/>
      <c r="O50" s="316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310"/>
      <c r="AW50" s="310"/>
      <c r="AX50" s="310"/>
      <c r="AY50" s="103"/>
      <c r="AZ50" s="103"/>
      <c r="BA50" s="103"/>
      <c r="BB50" s="103"/>
      <c r="BC50" s="103"/>
      <c r="BD50" s="103"/>
      <c r="BE50" s="103"/>
      <c r="BF50" s="103"/>
      <c r="BG50" s="472" t="s">
        <v>69</v>
      </c>
      <c r="BH50" s="103"/>
      <c r="BI50" s="103"/>
      <c r="BJ50" s="103"/>
      <c r="BK50" s="103"/>
      <c r="BL50" s="103"/>
      <c r="BM50" s="103"/>
      <c r="BN50" s="103"/>
      <c r="BO50" s="103"/>
      <c r="BP50" s="472" t="s">
        <v>71</v>
      </c>
      <c r="BQ50" s="103"/>
      <c r="BR50" s="103"/>
      <c r="BS50" s="103"/>
      <c r="BT50" s="103"/>
      <c r="BU50" s="103"/>
      <c r="BV50" s="103"/>
      <c r="BW50" s="103"/>
      <c r="BX50" s="472" t="s">
        <v>49</v>
      </c>
      <c r="BY50" s="103"/>
      <c r="BZ50" s="103"/>
      <c r="CA50" s="103"/>
      <c r="CB50" s="103"/>
      <c r="CC50" s="103"/>
      <c r="CD50" s="534">
        <v>0</v>
      </c>
      <c r="CE50" s="534"/>
      <c r="CF50" s="534"/>
      <c r="CG50" s="534"/>
      <c r="CH50" s="480"/>
    </row>
    <row r="51" spans="1:86" s="16" customFormat="1" ht="9" customHeight="1" x14ac:dyDescent="0.2">
      <c r="A51" s="478"/>
      <c r="B51" s="479"/>
      <c r="C51" s="479"/>
      <c r="D51" s="557"/>
      <c r="E51" s="19"/>
      <c r="F51" s="535" t="s">
        <v>72</v>
      </c>
      <c r="G51" s="535"/>
      <c r="H51" s="384"/>
      <c r="I51" s="384" t="s">
        <v>73</v>
      </c>
      <c r="J51" s="316"/>
      <c r="K51" s="316"/>
      <c r="L51" s="316"/>
      <c r="M51" s="316"/>
      <c r="N51" s="316"/>
      <c r="O51" s="316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79"/>
      <c r="AU51" s="479"/>
      <c r="AV51" s="310"/>
      <c r="AW51" s="310"/>
      <c r="AX51" s="310"/>
      <c r="AY51" s="103"/>
      <c r="AZ51" s="103"/>
      <c r="BA51" s="103"/>
      <c r="BB51" s="103"/>
      <c r="BC51" s="103"/>
      <c r="BD51" s="103"/>
      <c r="BE51" s="103"/>
      <c r="BF51" s="103"/>
      <c r="BG51" s="472" t="s">
        <v>74</v>
      </c>
      <c r="BH51" s="103"/>
      <c r="BI51" s="103"/>
      <c r="BJ51" s="103"/>
      <c r="BK51" s="103"/>
      <c r="BL51" s="103"/>
      <c r="BM51" s="103"/>
      <c r="BN51" s="103"/>
      <c r="BO51" s="103"/>
      <c r="BP51" s="472" t="s">
        <v>75</v>
      </c>
      <c r="BQ51" s="103"/>
      <c r="BR51" s="103"/>
      <c r="BS51" s="103"/>
      <c r="BT51" s="103"/>
      <c r="BU51" s="103"/>
      <c r="BV51" s="103"/>
      <c r="BW51" s="103"/>
      <c r="BX51" s="472" t="s">
        <v>49</v>
      </c>
      <c r="BY51" s="103"/>
      <c r="BZ51" s="103"/>
      <c r="CA51" s="103"/>
      <c r="CB51" s="103"/>
      <c r="CC51" s="103"/>
      <c r="CD51" s="534">
        <v>0</v>
      </c>
      <c r="CE51" s="534"/>
      <c r="CF51" s="534"/>
      <c r="CG51" s="534"/>
      <c r="CH51" s="480"/>
    </row>
    <row r="52" spans="1:86" s="16" customFormat="1" ht="9" customHeight="1" x14ac:dyDescent="0.2">
      <c r="A52" s="478"/>
      <c r="B52" s="479"/>
      <c r="C52" s="479"/>
      <c r="D52" s="557"/>
      <c r="E52" s="19"/>
      <c r="F52" s="535" t="s">
        <v>76</v>
      </c>
      <c r="G52" s="535"/>
      <c r="H52" s="384"/>
      <c r="I52" s="384" t="s">
        <v>77</v>
      </c>
      <c r="J52" s="316"/>
      <c r="K52" s="316"/>
      <c r="L52" s="316"/>
      <c r="M52" s="316"/>
      <c r="N52" s="316"/>
      <c r="O52" s="316"/>
      <c r="P52" s="479"/>
      <c r="Q52" s="479"/>
      <c r="R52" s="479"/>
      <c r="S52" s="479"/>
      <c r="T52" s="479"/>
      <c r="U52" s="479"/>
      <c r="V52" s="479"/>
      <c r="W52" s="479"/>
      <c r="X52" s="479"/>
      <c r="Y52" s="479"/>
      <c r="Z52" s="479"/>
      <c r="AA52" s="479"/>
      <c r="AB52" s="479"/>
      <c r="AC52" s="479"/>
      <c r="AD52" s="479"/>
      <c r="AE52" s="479"/>
      <c r="AF52" s="479"/>
      <c r="AG52" s="479"/>
      <c r="AH52" s="479"/>
      <c r="AI52" s="479"/>
      <c r="AJ52" s="479"/>
      <c r="AK52" s="479"/>
      <c r="AL52" s="479"/>
      <c r="AM52" s="479"/>
      <c r="AN52" s="479"/>
      <c r="AO52" s="479"/>
      <c r="AP52" s="479"/>
      <c r="AQ52" s="479"/>
      <c r="AR52" s="479"/>
      <c r="AS52" s="479"/>
      <c r="AT52" s="479"/>
      <c r="AU52" s="479"/>
      <c r="AV52" s="310"/>
      <c r="AW52" s="310"/>
      <c r="AX52" s="310"/>
      <c r="AY52" s="103"/>
      <c r="AZ52" s="103"/>
      <c r="BA52" s="103"/>
      <c r="BB52" s="103"/>
      <c r="BC52" s="103"/>
      <c r="BD52" s="103"/>
      <c r="BE52" s="103"/>
      <c r="BF52" s="103"/>
      <c r="BG52" s="472" t="s">
        <v>76</v>
      </c>
      <c r="BH52" s="103"/>
      <c r="BI52" s="103"/>
      <c r="BJ52" s="103"/>
      <c r="BK52" s="103"/>
      <c r="BL52" s="103"/>
      <c r="BM52" s="103"/>
      <c r="BN52" s="103"/>
      <c r="BO52" s="103"/>
      <c r="BP52" s="472" t="s">
        <v>78</v>
      </c>
      <c r="BQ52" s="103"/>
      <c r="BR52" s="103"/>
      <c r="BS52" s="103"/>
      <c r="BT52" s="103"/>
      <c r="BU52" s="103"/>
      <c r="BV52" s="103"/>
      <c r="BW52" s="103"/>
      <c r="BX52" s="472" t="s">
        <v>49</v>
      </c>
      <c r="BY52" s="103"/>
      <c r="BZ52" s="103"/>
      <c r="CA52" s="103"/>
      <c r="CB52" s="103"/>
      <c r="CC52" s="103"/>
      <c r="CD52" s="534">
        <v>0</v>
      </c>
      <c r="CE52" s="534"/>
      <c r="CF52" s="534"/>
      <c r="CG52" s="534"/>
      <c r="CH52" s="480"/>
    </row>
    <row r="53" spans="1:86" s="16" customFormat="1" ht="9" customHeight="1" x14ac:dyDescent="0.2">
      <c r="A53" s="478"/>
      <c r="B53" s="479"/>
      <c r="C53" s="479"/>
      <c r="D53" s="557"/>
      <c r="E53" s="19"/>
      <c r="F53" s="535"/>
      <c r="G53" s="535"/>
      <c r="H53" s="384"/>
      <c r="I53" s="384"/>
      <c r="J53" s="316"/>
      <c r="K53" s="316"/>
      <c r="L53" s="316"/>
      <c r="M53" s="316"/>
      <c r="N53" s="316"/>
      <c r="O53" s="316"/>
      <c r="P53" s="479"/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79"/>
      <c r="AI53" s="479"/>
      <c r="AJ53" s="479"/>
      <c r="AK53" s="479"/>
      <c r="AL53" s="479"/>
      <c r="AM53" s="479"/>
      <c r="AN53" s="479"/>
      <c r="AO53" s="479"/>
      <c r="AP53" s="479"/>
      <c r="AQ53" s="479"/>
      <c r="AR53" s="479"/>
      <c r="AS53" s="479"/>
      <c r="AT53" s="479"/>
      <c r="AU53" s="479"/>
      <c r="AV53" s="310"/>
      <c r="AW53" s="310"/>
      <c r="AX53" s="310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472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483"/>
      <c r="CH53" s="480"/>
    </row>
    <row r="54" spans="1:86" s="16" customFormat="1" ht="9" customHeight="1" x14ac:dyDescent="0.2">
      <c r="A54" s="478"/>
      <c r="B54" s="479"/>
      <c r="C54" s="479"/>
      <c r="D54" s="557"/>
      <c r="E54" s="19"/>
      <c r="F54" s="535" t="s">
        <v>79</v>
      </c>
      <c r="G54" s="535"/>
      <c r="H54" s="384"/>
      <c r="I54" s="384" t="s">
        <v>80</v>
      </c>
      <c r="J54" s="316"/>
      <c r="K54" s="316"/>
      <c r="L54" s="316"/>
      <c r="M54" s="316"/>
      <c r="N54" s="316"/>
      <c r="O54" s="316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79"/>
      <c r="AL54" s="479"/>
      <c r="AM54" s="479"/>
      <c r="AN54" s="479"/>
      <c r="AO54" s="479"/>
      <c r="AP54" s="479"/>
      <c r="AQ54" s="479"/>
      <c r="AR54" s="479"/>
      <c r="AS54" s="479"/>
      <c r="AT54" s="479"/>
      <c r="AU54" s="479"/>
      <c r="AV54" s="310"/>
      <c r="AW54" s="310"/>
      <c r="AX54" s="310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472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534">
        <v>81.900000000000006</v>
      </c>
      <c r="CE54" s="534"/>
      <c r="CF54" s="534"/>
      <c r="CG54" s="534"/>
      <c r="CH54" s="480"/>
    </row>
    <row r="55" spans="1:86" s="16" customFormat="1" ht="9" customHeight="1" x14ac:dyDescent="0.2">
      <c r="A55" s="478"/>
      <c r="B55" s="479"/>
      <c r="C55" s="479"/>
      <c r="D55" s="557"/>
      <c r="E55" s="19"/>
      <c r="F55" s="535"/>
      <c r="G55" s="535"/>
      <c r="H55" s="384"/>
      <c r="I55" s="384"/>
      <c r="J55" s="316"/>
      <c r="K55" s="316"/>
      <c r="L55" s="316"/>
      <c r="M55" s="316"/>
      <c r="N55" s="316"/>
      <c r="O55" s="316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AM55" s="479"/>
      <c r="AN55" s="479"/>
      <c r="AO55" s="479"/>
      <c r="AP55" s="479"/>
      <c r="AQ55" s="479"/>
      <c r="AR55" s="479"/>
      <c r="AS55" s="479"/>
      <c r="AT55" s="479"/>
      <c r="AU55" s="479"/>
      <c r="AV55" s="310"/>
      <c r="AW55" s="310"/>
      <c r="AX55" s="310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472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483"/>
      <c r="CH55" s="480"/>
    </row>
    <row r="56" spans="1:86" s="16" customFormat="1" ht="9" customHeight="1" x14ac:dyDescent="0.2">
      <c r="A56" s="478"/>
      <c r="B56" s="479"/>
      <c r="C56" s="479"/>
      <c r="D56" s="557"/>
      <c r="E56" s="19"/>
      <c r="F56" s="535"/>
      <c r="G56" s="535"/>
      <c r="H56" s="384"/>
      <c r="I56" s="482" t="s">
        <v>81</v>
      </c>
      <c r="J56" s="316"/>
      <c r="K56" s="316"/>
      <c r="L56" s="316"/>
      <c r="M56" s="316"/>
      <c r="N56" s="316"/>
      <c r="O56" s="316"/>
      <c r="P56" s="479"/>
      <c r="Q56" s="479"/>
      <c r="R56" s="479"/>
      <c r="S56" s="479"/>
      <c r="T56" s="479"/>
      <c r="U56" s="479"/>
      <c r="V56" s="479"/>
      <c r="W56" s="479"/>
      <c r="X56" s="479"/>
      <c r="Y56" s="479"/>
      <c r="Z56" s="479"/>
      <c r="AA56" s="479"/>
      <c r="AB56" s="479"/>
      <c r="AC56" s="479"/>
      <c r="AD56" s="479"/>
      <c r="AE56" s="479"/>
      <c r="AF56" s="479"/>
      <c r="AG56" s="479"/>
      <c r="AH56" s="479"/>
      <c r="AI56" s="479"/>
      <c r="AJ56" s="479"/>
      <c r="AK56" s="479"/>
      <c r="AL56" s="479"/>
      <c r="AM56" s="479"/>
      <c r="AN56" s="479"/>
      <c r="AO56" s="479"/>
      <c r="AP56" s="479"/>
      <c r="AQ56" s="479"/>
      <c r="AR56" s="479"/>
      <c r="AS56" s="479"/>
      <c r="AT56" s="479"/>
      <c r="AU56" s="479"/>
      <c r="AV56" s="310"/>
      <c r="AW56" s="310"/>
      <c r="AX56" s="310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472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483"/>
      <c r="CH56" s="480"/>
    </row>
    <row r="57" spans="1:86" s="16" customFormat="1" ht="9" customHeight="1" x14ac:dyDescent="0.2">
      <c r="A57" s="478"/>
      <c r="B57" s="479"/>
      <c r="C57" s="479"/>
      <c r="D57" s="557"/>
      <c r="E57" s="19"/>
      <c r="F57" s="535"/>
      <c r="G57" s="535"/>
      <c r="H57" s="384"/>
      <c r="I57" s="384"/>
      <c r="J57" s="316"/>
      <c r="K57" s="316"/>
      <c r="L57" s="316"/>
      <c r="M57" s="316"/>
      <c r="N57" s="316"/>
      <c r="O57" s="316"/>
      <c r="P57" s="479"/>
      <c r="Q57" s="479"/>
      <c r="R57" s="479"/>
      <c r="S57" s="479"/>
      <c r="T57" s="479"/>
      <c r="U57" s="479"/>
      <c r="V57" s="479"/>
      <c r="W57" s="479"/>
      <c r="X57" s="479"/>
      <c r="Y57" s="479"/>
      <c r="Z57" s="479"/>
      <c r="AA57" s="479"/>
      <c r="AB57" s="479"/>
      <c r="AC57" s="479"/>
      <c r="AD57" s="479"/>
      <c r="AE57" s="479"/>
      <c r="AF57" s="479"/>
      <c r="AG57" s="479"/>
      <c r="AH57" s="479"/>
      <c r="AI57" s="479"/>
      <c r="AJ57" s="479"/>
      <c r="AK57" s="479"/>
      <c r="AL57" s="479"/>
      <c r="AM57" s="479"/>
      <c r="AN57" s="479"/>
      <c r="AO57" s="479"/>
      <c r="AP57" s="479"/>
      <c r="AQ57" s="479"/>
      <c r="AR57" s="479"/>
      <c r="AS57" s="479"/>
      <c r="AT57" s="479"/>
      <c r="AU57" s="479"/>
      <c r="AV57" s="310"/>
      <c r="AW57" s="310"/>
      <c r="AX57" s="310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472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483"/>
      <c r="CH57" s="480"/>
    </row>
    <row r="58" spans="1:86" s="16" customFormat="1" ht="9" customHeight="1" x14ac:dyDescent="0.2">
      <c r="A58" s="478"/>
      <c r="B58" s="479"/>
      <c r="C58" s="479"/>
      <c r="D58" s="557"/>
      <c r="E58" s="19"/>
      <c r="F58" s="535"/>
      <c r="G58" s="535"/>
      <c r="H58" s="384"/>
      <c r="I58" s="384"/>
      <c r="J58" s="316"/>
      <c r="K58" s="316"/>
      <c r="L58" s="316"/>
      <c r="M58" s="316"/>
      <c r="N58" s="316"/>
      <c r="O58" s="316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/>
      <c r="AU58" s="479"/>
      <c r="AV58" s="310"/>
      <c r="AW58" s="310"/>
      <c r="AX58" s="310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472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483"/>
      <c r="CH58" s="480"/>
    </row>
    <row r="59" spans="1:86" s="16" customFormat="1" ht="9" customHeight="1" x14ac:dyDescent="0.2">
      <c r="A59" s="478"/>
      <c r="B59" s="479"/>
      <c r="C59" s="479"/>
      <c r="D59" s="557"/>
      <c r="E59" s="19"/>
      <c r="F59" s="535"/>
      <c r="G59" s="535"/>
      <c r="H59" s="384"/>
      <c r="I59" s="384" t="s">
        <v>82</v>
      </c>
      <c r="J59" s="316"/>
      <c r="K59" s="316"/>
      <c r="L59" s="316"/>
      <c r="M59" s="316"/>
      <c r="N59" s="316"/>
      <c r="O59" s="316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310"/>
      <c r="AW59" s="310"/>
      <c r="AX59" s="310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472"/>
      <c r="BQ59" s="103" t="s">
        <v>83</v>
      </c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483"/>
      <c r="CH59" s="480"/>
    </row>
    <row r="60" spans="1:86" s="16" customFormat="1" ht="9" customHeight="1" x14ac:dyDescent="0.2">
      <c r="A60" s="478"/>
      <c r="B60" s="479"/>
      <c r="C60" s="479"/>
      <c r="D60" s="557"/>
      <c r="E60" s="19"/>
      <c r="F60" s="535"/>
      <c r="G60" s="535"/>
      <c r="H60" s="384"/>
      <c r="I60" s="384" t="s">
        <v>84</v>
      </c>
      <c r="J60" s="316"/>
      <c r="K60" s="316"/>
      <c r="L60" s="316"/>
      <c r="M60" s="316"/>
      <c r="N60" s="316"/>
      <c r="O60" s="316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79"/>
      <c r="AO60" s="479"/>
      <c r="AP60" s="479"/>
      <c r="AQ60" s="479"/>
      <c r="AR60" s="479"/>
      <c r="AS60" s="479"/>
      <c r="AT60" s="479"/>
      <c r="AU60" s="479"/>
      <c r="AV60" s="310"/>
      <c r="AW60" s="310"/>
      <c r="AX60" s="310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472"/>
      <c r="BQ60" s="103" t="s">
        <v>85</v>
      </c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483"/>
      <c r="CH60" s="480"/>
    </row>
    <row r="61" spans="1:86" s="16" customFormat="1" ht="9" customHeight="1" x14ac:dyDescent="0.2">
      <c r="A61" s="478"/>
      <c r="B61" s="479"/>
      <c r="C61" s="479"/>
      <c r="D61" s="557"/>
      <c r="E61" s="19"/>
      <c r="F61" s="535"/>
      <c r="G61" s="535"/>
      <c r="H61" s="384"/>
      <c r="I61" s="384"/>
      <c r="J61" s="316"/>
      <c r="K61" s="316"/>
      <c r="L61" s="316"/>
      <c r="M61" s="316"/>
      <c r="N61" s="316"/>
      <c r="O61" s="316"/>
      <c r="P61" s="479"/>
      <c r="Q61" s="479"/>
      <c r="R61" s="479"/>
      <c r="S61" s="479"/>
      <c r="T61" s="479"/>
      <c r="U61" s="479"/>
      <c r="V61" s="479"/>
      <c r="W61" s="479"/>
      <c r="X61" s="479"/>
      <c r="Y61" s="479"/>
      <c r="Z61" s="479"/>
      <c r="AA61" s="479"/>
      <c r="AB61" s="479"/>
      <c r="AC61" s="479"/>
      <c r="AD61" s="479"/>
      <c r="AE61" s="479"/>
      <c r="AF61" s="479"/>
      <c r="AG61" s="479"/>
      <c r="AH61" s="479"/>
      <c r="AI61" s="479"/>
      <c r="AJ61" s="479"/>
      <c r="AK61" s="479"/>
      <c r="AL61" s="479"/>
      <c r="AM61" s="479"/>
      <c r="AN61" s="479"/>
      <c r="AO61" s="479"/>
      <c r="AP61" s="479"/>
      <c r="AQ61" s="479"/>
      <c r="AR61" s="479"/>
      <c r="AS61" s="479"/>
      <c r="AT61" s="479"/>
      <c r="AU61" s="479"/>
      <c r="AV61" s="310"/>
      <c r="AW61" s="310"/>
      <c r="AX61" s="310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472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483"/>
      <c r="CH61" s="480"/>
    </row>
    <row r="62" spans="1:86" s="16" customFormat="1" ht="9" customHeight="1" x14ac:dyDescent="0.2">
      <c r="A62" s="478"/>
      <c r="B62" s="479"/>
      <c r="C62" s="479"/>
      <c r="D62" s="557"/>
      <c r="E62" s="19"/>
      <c r="F62" s="535"/>
      <c r="G62" s="535"/>
      <c r="H62" s="384"/>
      <c r="I62" s="384" t="s">
        <v>86</v>
      </c>
      <c r="J62" s="316"/>
      <c r="K62" s="316"/>
      <c r="L62" s="316"/>
      <c r="M62" s="316"/>
      <c r="N62" s="316"/>
      <c r="O62" s="316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310"/>
      <c r="AW62" s="310"/>
      <c r="AX62" s="310"/>
      <c r="AY62" s="103"/>
      <c r="AZ62" s="103"/>
      <c r="BA62" s="103"/>
      <c r="BB62" s="103"/>
      <c r="BC62" s="103"/>
      <c r="BD62" s="103"/>
      <c r="BE62" s="103"/>
      <c r="BF62" s="103"/>
      <c r="BG62" s="472" t="s">
        <v>39</v>
      </c>
      <c r="BH62" s="103"/>
      <c r="BI62" s="103"/>
      <c r="BJ62" s="103"/>
      <c r="BK62" s="103"/>
      <c r="BL62" s="103"/>
      <c r="BM62" s="103"/>
      <c r="BN62" s="103"/>
      <c r="BO62" s="103"/>
      <c r="BP62" s="479"/>
      <c r="BQ62" s="472" t="s">
        <v>87</v>
      </c>
      <c r="BR62" s="103"/>
      <c r="BS62" s="103"/>
      <c r="BT62" s="103"/>
      <c r="BU62" s="103"/>
      <c r="BV62" s="103"/>
      <c r="BW62" s="472" t="s">
        <v>41</v>
      </c>
      <c r="BX62" s="103"/>
      <c r="BY62" s="103"/>
      <c r="BZ62" s="103"/>
      <c r="CA62" s="103"/>
      <c r="CB62" s="103"/>
      <c r="CC62" s="103"/>
      <c r="CD62" s="103"/>
      <c r="CE62" s="103"/>
      <c r="CF62" s="103"/>
      <c r="CG62" s="483" t="s">
        <v>33</v>
      </c>
      <c r="CH62" s="480"/>
    </row>
    <row r="63" spans="1:86" s="16" customFormat="1" ht="9" customHeight="1" x14ac:dyDescent="0.2">
      <c r="A63" s="478"/>
      <c r="B63" s="479"/>
      <c r="C63" s="479"/>
      <c r="D63" s="557"/>
      <c r="E63" s="19"/>
      <c r="F63" s="535" t="s">
        <v>43</v>
      </c>
      <c r="G63" s="535"/>
      <c r="H63" s="384"/>
      <c r="I63" s="384" t="s">
        <v>88</v>
      </c>
      <c r="J63" s="316"/>
      <c r="K63" s="316"/>
      <c r="L63" s="316"/>
      <c r="M63" s="316"/>
      <c r="N63" s="316"/>
      <c r="O63" s="316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79"/>
      <c r="AL63" s="479"/>
      <c r="AM63" s="479"/>
      <c r="AN63" s="479"/>
      <c r="AO63" s="479"/>
      <c r="AP63" s="479"/>
      <c r="AQ63" s="479"/>
      <c r="AR63" s="479"/>
      <c r="AS63" s="479"/>
      <c r="AT63" s="479"/>
      <c r="AU63" s="479"/>
      <c r="AV63" s="310"/>
      <c r="AW63" s="310"/>
      <c r="AX63" s="310"/>
      <c r="AY63" s="103"/>
      <c r="AZ63" s="103"/>
      <c r="BA63" s="103"/>
      <c r="BB63" s="103"/>
      <c r="BC63" s="103"/>
      <c r="BD63" s="103"/>
      <c r="BE63" s="103"/>
      <c r="BF63" s="103"/>
      <c r="BG63" s="103" t="s">
        <v>47</v>
      </c>
      <c r="BH63" s="103"/>
      <c r="BI63" s="103"/>
      <c r="BJ63" s="103"/>
      <c r="BK63" s="103"/>
      <c r="BL63" s="103"/>
      <c r="BM63" s="103"/>
      <c r="BN63" s="103"/>
      <c r="BO63" s="103"/>
      <c r="BP63" s="472"/>
      <c r="BQ63" s="472" t="s">
        <v>89</v>
      </c>
      <c r="BR63" s="103"/>
      <c r="BS63" s="103"/>
      <c r="BT63" s="103"/>
      <c r="BU63" s="103"/>
      <c r="BV63" s="103"/>
      <c r="BW63" s="479"/>
      <c r="BX63" s="103"/>
      <c r="BY63" s="103"/>
      <c r="BZ63" s="479"/>
      <c r="CA63" s="472" t="s">
        <v>90</v>
      </c>
      <c r="CB63" s="103"/>
      <c r="CC63" s="103"/>
      <c r="CD63" s="534">
        <v>2.13</v>
      </c>
      <c r="CE63" s="534"/>
      <c r="CF63" s="534"/>
      <c r="CG63" s="534"/>
      <c r="CH63" s="480"/>
    </row>
    <row r="64" spans="1:86" s="16" customFormat="1" ht="9" customHeight="1" x14ac:dyDescent="0.2">
      <c r="A64" s="478"/>
      <c r="B64" s="479"/>
      <c r="C64" s="479"/>
      <c r="D64" s="557"/>
      <c r="E64" s="19"/>
      <c r="F64" s="535"/>
      <c r="G64" s="535"/>
      <c r="H64" s="384"/>
      <c r="I64" s="384" t="s">
        <v>91</v>
      </c>
      <c r="J64" s="316"/>
      <c r="K64" s="316"/>
      <c r="L64" s="316"/>
      <c r="M64" s="316"/>
      <c r="N64" s="316"/>
      <c r="O64" s="316"/>
      <c r="P64" s="479"/>
      <c r="Q64" s="479"/>
      <c r="R64" s="479"/>
      <c r="S64" s="479"/>
      <c r="T64" s="479"/>
      <c r="U64" s="479"/>
      <c r="V64" s="479"/>
      <c r="W64" s="479"/>
      <c r="X64" s="479"/>
      <c r="Y64" s="479"/>
      <c r="Z64" s="479"/>
      <c r="AA64" s="479"/>
      <c r="AB64" s="479"/>
      <c r="AC64" s="479"/>
      <c r="AD64" s="479"/>
      <c r="AE64" s="479"/>
      <c r="AF64" s="479"/>
      <c r="AG64" s="479"/>
      <c r="AH64" s="479"/>
      <c r="AI64" s="479"/>
      <c r="AJ64" s="479"/>
      <c r="AK64" s="479"/>
      <c r="AL64" s="479"/>
      <c r="AM64" s="479"/>
      <c r="AN64" s="479"/>
      <c r="AO64" s="479"/>
      <c r="AP64" s="479"/>
      <c r="AQ64" s="479"/>
      <c r="AR64" s="479"/>
      <c r="AS64" s="479"/>
      <c r="AT64" s="479"/>
      <c r="AU64" s="479"/>
      <c r="AV64" s="310"/>
      <c r="AW64" s="310"/>
      <c r="AX64" s="310"/>
      <c r="AY64" s="103"/>
      <c r="AZ64" s="103"/>
      <c r="BA64" s="103"/>
      <c r="BB64" s="103"/>
      <c r="BC64" s="103"/>
      <c r="BD64" s="103"/>
      <c r="BE64" s="103"/>
      <c r="BF64" s="103"/>
      <c r="BG64" s="103" t="s">
        <v>92</v>
      </c>
      <c r="BH64" s="103"/>
      <c r="BI64" s="103"/>
      <c r="BJ64" s="103"/>
      <c r="BK64" s="103"/>
      <c r="BL64" s="103"/>
      <c r="BM64" s="103"/>
      <c r="BN64" s="103"/>
      <c r="BO64" s="103"/>
      <c r="BP64" s="472"/>
      <c r="BQ64" s="103"/>
      <c r="BR64" s="103"/>
      <c r="BS64" s="294" t="s">
        <v>93</v>
      </c>
      <c r="BT64" s="103"/>
      <c r="BU64" s="103"/>
      <c r="BV64" s="103"/>
      <c r="BW64" s="103"/>
      <c r="BX64" s="103"/>
      <c r="BY64" s="103"/>
      <c r="BZ64" s="103"/>
      <c r="CA64" s="479"/>
      <c r="CB64" s="103"/>
      <c r="CC64" s="103"/>
      <c r="CD64" s="534">
        <v>0.63</v>
      </c>
      <c r="CE64" s="534"/>
      <c r="CF64" s="534"/>
      <c r="CG64" s="534"/>
      <c r="CH64" s="480"/>
    </row>
    <row r="65" spans="1:92" s="16" customFormat="1" ht="9" customHeight="1" x14ac:dyDescent="0.2">
      <c r="A65" s="478"/>
      <c r="B65" s="479"/>
      <c r="C65" s="24"/>
      <c r="D65" s="557"/>
      <c r="E65" s="19"/>
      <c r="F65" s="535"/>
      <c r="G65" s="535"/>
      <c r="H65" s="384"/>
      <c r="I65" s="384"/>
      <c r="J65" s="316"/>
      <c r="K65" s="316"/>
      <c r="L65" s="316"/>
      <c r="M65" s="316"/>
      <c r="N65" s="316"/>
      <c r="O65" s="316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310"/>
      <c r="AW65" s="310"/>
      <c r="AX65" s="310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472"/>
      <c r="CB65" s="103"/>
      <c r="CC65" s="103"/>
      <c r="CD65" s="103"/>
      <c r="CE65" s="103"/>
      <c r="CF65" s="103"/>
      <c r="CG65" s="483"/>
      <c r="CH65" s="480"/>
    </row>
    <row r="66" spans="1:92" s="16" customFormat="1" ht="9" customHeight="1" x14ac:dyDescent="0.2">
      <c r="A66" s="478"/>
      <c r="B66" s="479"/>
      <c r="C66" s="479"/>
      <c r="D66" s="479"/>
      <c r="E66" s="479"/>
      <c r="F66" s="535"/>
      <c r="G66" s="535"/>
      <c r="H66" s="384"/>
      <c r="I66" s="482" t="s">
        <v>94</v>
      </c>
      <c r="J66" s="316"/>
      <c r="K66" s="316"/>
      <c r="L66" s="316"/>
      <c r="M66" s="316"/>
      <c r="N66" s="316"/>
      <c r="O66" s="316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79"/>
      <c r="AL66" s="479"/>
      <c r="AM66" s="479"/>
      <c r="AN66" s="479"/>
      <c r="AO66" s="479"/>
      <c r="AP66" s="479"/>
      <c r="AQ66" s="479"/>
      <c r="AR66" s="479"/>
      <c r="AS66" s="479"/>
      <c r="AT66" s="479"/>
      <c r="AU66" s="479"/>
      <c r="AV66" s="310"/>
      <c r="AW66" s="310"/>
      <c r="AX66" s="310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483"/>
      <c r="CH66" s="480"/>
    </row>
    <row r="67" spans="1:92" s="16" customFormat="1" ht="9" customHeight="1" x14ac:dyDescent="0.2">
      <c r="A67" s="478"/>
      <c r="B67" s="479"/>
      <c r="C67" s="479"/>
      <c r="D67" s="479"/>
      <c r="E67" s="479"/>
      <c r="F67" s="471"/>
      <c r="G67" s="471"/>
      <c r="H67" s="384"/>
      <c r="I67" s="482"/>
      <c r="J67" s="316"/>
      <c r="K67" s="316"/>
      <c r="L67" s="316"/>
      <c r="M67" s="316"/>
      <c r="N67" s="316"/>
      <c r="O67" s="316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79"/>
      <c r="AL67" s="479"/>
      <c r="AM67" s="479"/>
      <c r="AN67" s="479"/>
      <c r="AO67" s="479"/>
      <c r="AP67" s="479"/>
      <c r="AQ67" s="479"/>
      <c r="AR67" s="479"/>
      <c r="AS67" s="479"/>
      <c r="AT67" s="479"/>
      <c r="AU67" s="479"/>
      <c r="AV67" s="310"/>
      <c r="AW67" s="310"/>
      <c r="AX67" s="310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483"/>
      <c r="CH67" s="480"/>
    </row>
    <row r="68" spans="1:92" s="16" customFormat="1" ht="9" customHeight="1" x14ac:dyDescent="0.2">
      <c r="A68" s="478"/>
      <c r="B68" s="479"/>
      <c r="C68" s="479"/>
      <c r="D68" s="479"/>
      <c r="E68" s="479"/>
      <c r="F68" s="479"/>
      <c r="G68" s="479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  <c r="AB68" s="479"/>
      <c r="AC68" s="479"/>
      <c r="AD68" s="479"/>
      <c r="AE68" s="479"/>
      <c r="AF68" s="479"/>
      <c r="AG68" s="479"/>
      <c r="AH68" s="479"/>
      <c r="AI68" s="479"/>
      <c r="AJ68" s="479"/>
      <c r="AK68" s="479"/>
      <c r="AL68" s="479"/>
      <c r="AM68" s="479"/>
      <c r="AN68" s="479"/>
      <c r="AO68" s="479"/>
      <c r="AP68" s="479"/>
      <c r="AQ68" s="479"/>
      <c r="AR68" s="479"/>
      <c r="AS68" s="479"/>
      <c r="AT68" s="479"/>
      <c r="AU68" s="479"/>
      <c r="AV68" s="479"/>
      <c r="AW68" s="479"/>
      <c r="AX68" s="482"/>
      <c r="AY68" s="384"/>
      <c r="AZ68" s="384"/>
      <c r="BA68" s="384"/>
      <c r="BB68" s="384"/>
      <c r="BC68" s="384"/>
      <c r="BD68" s="384"/>
      <c r="BE68" s="384"/>
      <c r="BF68" s="384"/>
      <c r="BG68" s="384"/>
      <c r="BH68" s="384"/>
      <c r="BI68" s="384"/>
      <c r="BJ68" s="384"/>
      <c r="BK68" s="384"/>
      <c r="BL68" s="384"/>
      <c r="BM68" s="384"/>
      <c r="BN68" s="384"/>
      <c r="BO68" s="384"/>
      <c r="BP68" s="384"/>
      <c r="BQ68" s="384"/>
      <c r="BR68" s="384"/>
      <c r="BS68" s="384"/>
      <c r="BT68" s="384"/>
      <c r="BU68" s="384"/>
      <c r="BV68" s="384"/>
      <c r="BW68" s="384"/>
      <c r="BX68" s="384"/>
      <c r="BY68" s="384"/>
      <c r="BZ68" s="384"/>
      <c r="CA68" s="384"/>
      <c r="CB68" s="384"/>
      <c r="CC68" s="384"/>
      <c r="CD68" s="384"/>
      <c r="CE68" s="384"/>
      <c r="CF68" s="384"/>
      <c r="CG68" s="384"/>
      <c r="CH68" s="480"/>
    </row>
    <row r="69" spans="1:92" ht="10.5" customHeight="1" x14ac:dyDescent="0.2">
      <c r="A69" s="336"/>
      <c r="B69" s="31"/>
      <c r="C69" s="3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334"/>
    </row>
    <row r="70" spans="1:92" s="26" customFormat="1" ht="6" customHeight="1" x14ac:dyDescent="0.2">
      <c r="A70" s="299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303"/>
    </row>
    <row r="71" spans="1:92" s="29" customFormat="1" ht="9" customHeight="1" x14ac:dyDescent="0.2">
      <c r="A71" s="486"/>
      <c r="B71" s="150"/>
      <c r="C71" s="150"/>
      <c r="D71" s="150"/>
      <c r="E71" s="150"/>
      <c r="F71" s="533" t="s">
        <v>95</v>
      </c>
      <c r="G71" s="533"/>
      <c r="H71" s="533"/>
      <c r="I71" s="533"/>
      <c r="J71" s="533"/>
      <c r="K71" s="150"/>
      <c r="L71" s="150"/>
      <c r="M71" s="150"/>
      <c r="N71" s="150"/>
      <c r="O71" s="150"/>
      <c r="P71" s="150"/>
      <c r="Q71" s="150"/>
      <c r="R71" s="150"/>
      <c r="S71" s="533" t="s">
        <v>96</v>
      </c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150"/>
      <c r="AE71" s="150"/>
      <c r="AF71" s="150"/>
      <c r="AG71" s="150"/>
      <c r="AH71" s="150"/>
      <c r="AI71" s="150"/>
      <c r="AJ71" s="533" t="s">
        <v>97</v>
      </c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150"/>
      <c r="AX71" s="533" t="s">
        <v>33</v>
      </c>
      <c r="AY71" s="533"/>
      <c r="AZ71" s="533"/>
      <c r="BA71" s="533"/>
      <c r="BB71" s="150"/>
      <c r="BC71" s="150" t="s">
        <v>98</v>
      </c>
      <c r="BD71" s="150"/>
      <c r="BE71" s="150"/>
      <c r="BF71" s="150"/>
      <c r="BG71" s="150"/>
      <c r="BH71" s="150"/>
      <c r="BI71" s="150"/>
      <c r="BJ71" s="150"/>
      <c r="BK71" s="150"/>
      <c r="BL71" s="463" t="s">
        <v>99</v>
      </c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487"/>
    </row>
    <row r="72" spans="1:92" s="29" customFormat="1" ht="9" customHeight="1" x14ac:dyDescent="0.2">
      <c r="A72" s="486"/>
      <c r="B72" s="150"/>
      <c r="C72" s="150"/>
      <c r="D72" s="150"/>
      <c r="E72" s="150"/>
      <c r="F72" s="533" t="s">
        <v>100</v>
      </c>
      <c r="G72" s="533"/>
      <c r="H72" s="533"/>
      <c r="I72" s="533"/>
      <c r="J72" s="533"/>
      <c r="K72" s="150"/>
      <c r="L72" s="150"/>
      <c r="M72" s="150"/>
      <c r="N72" s="150"/>
      <c r="O72" s="150"/>
      <c r="P72" s="150"/>
      <c r="Q72" s="150"/>
      <c r="R72" s="150"/>
      <c r="S72" s="533" t="s">
        <v>101</v>
      </c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150"/>
      <c r="AE72" s="150"/>
      <c r="AF72" s="150"/>
      <c r="AG72" s="150"/>
      <c r="AH72" s="150"/>
      <c r="AI72" s="150"/>
      <c r="AJ72" s="533" t="s">
        <v>102</v>
      </c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150"/>
      <c r="AX72" s="533" t="s">
        <v>103</v>
      </c>
      <c r="AY72" s="533"/>
      <c r="AZ72" s="533"/>
      <c r="BA72" s="533"/>
      <c r="BB72" s="150"/>
      <c r="BC72" s="150" t="s">
        <v>104</v>
      </c>
      <c r="BD72" s="150"/>
      <c r="BE72" s="150"/>
      <c r="BF72" s="150"/>
      <c r="BG72" s="150"/>
      <c r="BH72" s="150"/>
      <c r="BI72" s="150"/>
      <c r="BJ72" s="150"/>
      <c r="BK72" s="150"/>
      <c r="BL72" s="463" t="s">
        <v>105</v>
      </c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487"/>
    </row>
    <row r="73" spans="1:92" ht="10.5" customHeight="1" x14ac:dyDescent="0.2">
      <c r="A73" s="536" t="s">
        <v>106</v>
      </c>
      <c r="B73" s="537" t="s">
        <v>107</v>
      </c>
      <c r="C73" s="31"/>
      <c r="D73" s="31"/>
      <c r="E73" s="122" t="s">
        <v>108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34"/>
    </row>
    <row r="74" spans="1:92" ht="10.5" customHeight="1" x14ac:dyDescent="0.2">
      <c r="A74" s="536"/>
      <c r="B74" s="537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0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34"/>
      <c r="CN74" s="491"/>
    </row>
    <row r="75" spans="1:92" ht="10.5" customHeight="1" x14ac:dyDescent="0.2">
      <c r="A75" s="536"/>
      <c r="B75" s="537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0"/>
      <c r="V75" s="538" t="s">
        <v>663</v>
      </c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8"/>
      <c r="AM75" s="538"/>
      <c r="AN75" s="538"/>
      <c r="AO75" s="538"/>
      <c r="AP75" s="538"/>
      <c r="AQ75" s="538"/>
      <c r="AR75" s="538"/>
      <c r="AS75" s="538"/>
      <c r="AT75" s="538"/>
      <c r="AU75" s="538"/>
      <c r="AV75" s="538"/>
      <c r="AW75" s="538"/>
      <c r="AX75" s="538"/>
      <c r="AY75" s="538"/>
      <c r="AZ75" s="538"/>
      <c r="BA75" s="538"/>
      <c r="BB75" s="538"/>
      <c r="BC75" s="538"/>
      <c r="BD75" s="538"/>
      <c r="BE75" s="538"/>
      <c r="BF75" s="538"/>
      <c r="BG75" s="538"/>
      <c r="BH75" s="538"/>
      <c r="BI75" s="538"/>
      <c r="BJ75" s="538"/>
      <c r="BK75" s="538"/>
      <c r="BL75" s="538"/>
      <c r="BM75" s="538"/>
      <c r="BN75" s="538"/>
      <c r="BO75" s="538"/>
      <c r="BP75" s="538"/>
      <c r="BQ75" s="538"/>
      <c r="BR75" s="538"/>
      <c r="BS75" s="538"/>
      <c r="BT75" s="538"/>
      <c r="BU75" s="538"/>
      <c r="BV75" s="538"/>
      <c r="BW75" s="538"/>
      <c r="BX75" s="538"/>
      <c r="BY75" s="538"/>
      <c r="BZ75" s="538"/>
      <c r="CA75" s="538"/>
      <c r="CB75" s="538"/>
      <c r="CC75" s="538"/>
      <c r="CD75" s="538"/>
      <c r="CE75" s="538"/>
      <c r="CF75" s="538"/>
      <c r="CG75" s="538"/>
      <c r="CH75" s="539"/>
    </row>
    <row r="76" spans="1:92" ht="10.5" customHeight="1" x14ac:dyDescent="0.2">
      <c r="A76" s="536"/>
      <c r="B76" s="537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0"/>
      <c r="V76" s="540" t="s">
        <v>664</v>
      </c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540"/>
      <c r="AR76" s="540"/>
      <c r="AS76" s="540"/>
      <c r="AT76" s="540"/>
      <c r="AU76" s="540"/>
      <c r="AV76" s="540"/>
      <c r="AW76" s="540"/>
      <c r="AX76" s="540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40"/>
      <c r="BP76" s="540"/>
      <c r="BQ76" s="540"/>
      <c r="BR76" s="540"/>
      <c r="BS76" s="540"/>
      <c r="BT76" s="540"/>
      <c r="BU76" s="540"/>
      <c r="BV76" s="540"/>
      <c r="BW76" s="540"/>
      <c r="BX76" s="540"/>
      <c r="BY76" s="540"/>
      <c r="BZ76" s="540"/>
      <c r="CA76" s="540"/>
      <c r="CB76" s="540"/>
      <c r="CC76" s="540"/>
      <c r="CD76" s="540"/>
      <c r="CE76" s="540"/>
      <c r="CF76" s="540"/>
      <c r="CG76" s="540"/>
      <c r="CH76" s="541"/>
    </row>
    <row r="77" spans="1:92" ht="10.5" customHeight="1" x14ac:dyDescent="0.2">
      <c r="A77" s="536"/>
      <c r="B77" s="537"/>
      <c r="C77" s="542" t="s">
        <v>23</v>
      </c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32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488"/>
    </row>
    <row r="78" spans="1:92" ht="9" customHeight="1" x14ac:dyDescent="0.2">
      <c r="A78" s="536"/>
      <c r="B78" s="537"/>
      <c r="C78" s="316" t="s">
        <v>109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34"/>
    </row>
    <row r="79" spans="1:92" ht="12.75" customHeight="1" x14ac:dyDescent="0.2">
      <c r="A79" s="536"/>
      <c r="B79" s="537"/>
      <c r="C79" s="489" t="str">
        <f>DADOS!I4</f>
        <v>Rafael Gonçalves de Oliveira Almenara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34"/>
    </row>
    <row r="80" spans="1:92" ht="12.75" hidden="1" customHeight="1" x14ac:dyDescent="0.2">
      <c r="A80" s="536"/>
      <c r="B80" s="53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490"/>
    </row>
    <row r="81" spans="1:86" s="35" customFormat="1" ht="11.25" customHeight="1" x14ac:dyDescent="0.2">
      <c r="A81" s="536"/>
      <c r="B81" s="537"/>
      <c r="C81" s="543" t="s">
        <v>110</v>
      </c>
      <c r="D81" s="543"/>
      <c r="E81" s="543"/>
      <c r="F81" s="543"/>
      <c r="G81" s="543"/>
      <c r="H81" s="543"/>
      <c r="I81" s="543"/>
      <c r="J81" s="543"/>
      <c r="K81" s="543"/>
      <c r="L81" s="543"/>
      <c r="M81" s="543"/>
      <c r="N81" s="543"/>
      <c r="O81" s="543"/>
      <c r="P81" s="543"/>
      <c r="Q81" s="543"/>
      <c r="R81" s="543"/>
      <c r="S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3"/>
      <c r="AM81" s="546" t="s">
        <v>111</v>
      </c>
      <c r="AN81" s="546"/>
      <c r="AO81" s="546"/>
      <c r="AP81" s="546"/>
      <c r="AQ81" s="546"/>
      <c r="AR81" s="546"/>
      <c r="AS81" s="546"/>
      <c r="AT81" s="546"/>
      <c r="AU81" s="546"/>
      <c r="AV81" s="546"/>
      <c r="AW81" s="546"/>
      <c r="AX81" s="546"/>
      <c r="AY81" s="546"/>
      <c r="AZ81" s="546"/>
      <c r="BA81" s="546" t="s">
        <v>112</v>
      </c>
      <c r="BB81" s="546"/>
      <c r="BC81" s="546"/>
      <c r="BD81" s="546"/>
      <c r="BE81" s="546"/>
      <c r="BF81" s="546"/>
      <c r="BG81" s="546"/>
      <c r="BH81" s="546"/>
      <c r="BI81" s="546"/>
      <c r="BJ81" s="546"/>
      <c r="BK81" s="546"/>
      <c r="BL81" s="546" t="s">
        <v>36</v>
      </c>
      <c r="BM81" s="546"/>
      <c r="BN81" s="546"/>
      <c r="BO81" s="546"/>
      <c r="BP81" s="546"/>
      <c r="BQ81" s="546"/>
      <c r="BR81" s="546"/>
      <c r="BS81" s="546"/>
      <c r="BT81" s="546"/>
      <c r="BU81" s="546"/>
      <c r="BV81" s="546"/>
      <c r="BW81" s="546"/>
      <c r="BX81" s="546"/>
      <c r="BY81" s="546"/>
      <c r="BZ81" s="550" t="s">
        <v>33</v>
      </c>
      <c r="CA81" s="550"/>
      <c r="CB81" s="550"/>
      <c r="CC81" s="550"/>
      <c r="CD81" s="550"/>
      <c r="CE81" s="550"/>
      <c r="CF81" s="550"/>
      <c r="CG81" s="550"/>
      <c r="CH81" s="551"/>
    </row>
    <row r="82" spans="1:86" ht="9" customHeight="1" x14ac:dyDescent="0.2">
      <c r="A82" s="536"/>
      <c r="B82" s="537"/>
      <c r="C82" s="544" t="s">
        <v>113</v>
      </c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544"/>
      <c r="V82" s="544"/>
      <c r="W82" s="544"/>
      <c r="X82" s="544"/>
      <c r="Y82" s="544"/>
      <c r="Z82" s="544"/>
      <c r="AA82" s="544"/>
      <c r="AB82" s="544"/>
      <c r="AC82" s="544"/>
      <c r="AD82" s="544"/>
      <c r="AE82" s="544"/>
      <c r="AF82" s="31"/>
      <c r="AG82" s="31"/>
      <c r="AH82" s="31"/>
      <c r="AI82" s="31"/>
      <c r="AJ82" s="31"/>
      <c r="AK82" s="31"/>
      <c r="AL82" s="31"/>
      <c r="AM82" s="545">
        <v>43709</v>
      </c>
      <c r="AN82" s="545"/>
      <c r="AO82" s="545"/>
      <c r="AP82" s="545"/>
      <c r="AQ82" s="545"/>
      <c r="AR82" s="545"/>
      <c r="AS82" s="545"/>
      <c r="AT82" s="545"/>
      <c r="AU82" s="545"/>
      <c r="AV82" s="545"/>
      <c r="AW82" s="545"/>
      <c r="AX82" s="545"/>
      <c r="AY82" s="545"/>
      <c r="AZ82" s="545"/>
      <c r="BA82" s="549">
        <v>43709</v>
      </c>
      <c r="BB82" s="549"/>
      <c r="BC82" s="549"/>
      <c r="BD82" s="549"/>
      <c r="BE82" s="549"/>
      <c r="BF82" s="549"/>
      <c r="BG82" s="549"/>
      <c r="BH82" s="549"/>
      <c r="BI82" s="549"/>
      <c r="BJ82" s="549"/>
      <c r="BK82" s="549"/>
      <c r="BL82" s="549">
        <f>BN23</f>
        <v>44053</v>
      </c>
      <c r="BM82" s="549"/>
      <c r="BN82" s="549"/>
      <c r="BO82" s="549"/>
      <c r="BP82" s="549"/>
      <c r="BQ82" s="549"/>
      <c r="BR82" s="549"/>
      <c r="BS82" s="549"/>
      <c r="BT82" s="549"/>
      <c r="BU82" s="549"/>
      <c r="BV82" s="549"/>
      <c r="BW82" s="549"/>
      <c r="BX82" s="549"/>
      <c r="BY82" s="549"/>
      <c r="BZ82" s="547">
        <v>99.08</v>
      </c>
      <c r="CA82" s="547"/>
      <c r="CB82" s="547"/>
      <c r="CC82" s="547"/>
      <c r="CD82" s="547"/>
      <c r="CE82" s="547"/>
      <c r="CF82" s="547"/>
      <c r="CG82" s="547"/>
      <c r="CH82" s="548"/>
    </row>
    <row r="83" spans="1:86" s="37" customFormat="1" ht="15.75" customHeight="1" x14ac:dyDescent="0.2">
      <c r="A83" s="536"/>
      <c r="B83" s="537"/>
      <c r="C83" s="544"/>
      <c r="D83" s="544"/>
      <c r="E83" s="544"/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36"/>
      <c r="AG83" s="36"/>
      <c r="AH83" s="36"/>
      <c r="AI83" s="36"/>
      <c r="AJ83" s="36"/>
      <c r="AK83" s="36"/>
      <c r="AL83" s="36"/>
      <c r="AM83" s="545"/>
      <c r="AN83" s="545"/>
      <c r="AO83" s="545"/>
      <c r="AP83" s="545"/>
      <c r="AQ83" s="545"/>
      <c r="AR83" s="545"/>
      <c r="AS83" s="545"/>
      <c r="AT83" s="545"/>
      <c r="AU83" s="545"/>
      <c r="AV83" s="545"/>
      <c r="AW83" s="545"/>
      <c r="AX83" s="545"/>
      <c r="AY83" s="545"/>
      <c r="AZ83" s="545"/>
      <c r="BA83" s="549"/>
      <c r="BB83" s="549"/>
      <c r="BC83" s="549"/>
      <c r="BD83" s="549"/>
      <c r="BE83" s="549"/>
      <c r="BF83" s="549"/>
      <c r="BG83" s="549"/>
      <c r="BH83" s="549"/>
      <c r="BI83" s="549"/>
      <c r="BJ83" s="549"/>
      <c r="BK83" s="549"/>
      <c r="BL83" s="549"/>
      <c r="BM83" s="549"/>
      <c r="BN83" s="549"/>
      <c r="BO83" s="549"/>
      <c r="BP83" s="549"/>
      <c r="BQ83" s="549"/>
      <c r="BR83" s="549"/>
      <c r="BS83" s="549"/>
      <c r="BT83" s="549"/>
      <c r="BU83" s="549"/>
      <c r="BV83" s="549"/>
      <c r="BW83" s="549"/>
      <c r="BX83" s="549"/>
      <c r="BY83" s="549"/>
      <c r="BZ83" s="547"/>
      <c r="CA83" s="547"/>
      <c r="CB83" s="547"/>
      <c r="CC83" s="547"/>
      <c r="CD83" s="547"/>
      <c r="CE83" s="547"/>
      <c r="CF83" s="547"/>
      <c r="CG83" s="547"/>
      <c r="CH83" s="548"/>
    </row>
    <row r="84" spans="1:86" ht="10.5" customHeight="1" x14ac:dyDescent="0.2">
      <c r="A84" s="536"/>
      <c r="B84" s="537"/>
      <c r="C84" s="31"/>
      <c r="D84" s="31"/>
      <c r="E84" s="38"/>
      <c r="F84" s="38"/>
      <c r="G84" s="38"/>
      <c r="H84" s="38"/>
      <c r="I84" s="38"/>
      <c r="J84" s="38"/>
      <c r="K84" s="38"/>
      <c r="L84" s="38"/>
      <c r="M84" s="38"/>
      <c r="N84" s="31"/>
      <c r="O84" s="31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1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1"/>
      <c r="AT84" s="38"/>
      <c r="AU84" s="38"/>
      <c r="AV84" s="38"/>
      <c r="AW84" s="38"/>
      <c r="AX84" s="38"/>
      <c r="AY84" s="38"/>
      <c r="AZ84" s="38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34"/>
    </row>
    <row r="85" spans="1:86" ht="8.25" customHeight="1" x14ac:dyDescent="0.2">
      <c r="A85" s="336"/>
      <c r="B85" s="31"/>
      <c r="C85" s="31"/>
      <c r="D85" s="31"/>
      <c r="E85" s="531" t="s">
        <v>114</v>
      </c>
      <c r="F85" s="531"/>
      <c r="G85" s="531"/>
      <c r="H85" s="531"/>
      <c r="I85" s="531"/>
      <c r="J85" s="531"/>
      <c r="K85" s="531"/>
      <c r="L85" s="531"/>
      <c r="M85" s="531"/>
      <c r="N85" s="30"/>
      <c r="O85" s="31"/>
      <c r="P85" s="531" t="s">
        <v>115</v>
      </c>
      <c r="Q85" s="531"/>
      <c r="R85" s="531"/>
      <c r="S85" s="531"/>
      <c r="T85" s="531"/>
      <c r="U85" s="531"/>
      <c r="V85" s="531"/>
      <c r="W85" s="531"/>
      <c r="X85" s="531"/>
      <c r="Y85" s="531"/>
      <c r="Z85" s="531"/>
      <c r="AA85" s="531"/>
      <c r="AB85" s="531"/>
      <c r="AC85" s="531"/>
      <c r="AD85" s="30"/>
      <c r="AE85" s="531" t="s">
        <v>116</v>
      </c>
      <c r="AF85" s="531"/>
      <c r="AG85" s="531"/>
      <c r="AH85" s="531"/>
      <c r="AI85" s="531"/>
      <c r="AJ85" s="531"/>
      <c r="AK85" s="531"/>
      <c r="AL85" s="531"/>
      <c r="AM85" s="531"/>
      <c r="AN85" s="531"/>
      <c r="AO85" s="531"/>
      <c r="AP85" s="531"/>
      <c r="AQ85" s="531"/>
      <c r="AR85" s="531"/>
      <c r="AS85" s="30"/>
      <c r="AT85" s="531" t="s">
        <v>117</v>
      </c>
      <c r="AU85" s="531"/>
      <c r="AV85" s="531"/>
      <c r="AW85" s="531"/>
      <c r="AX85" s="531"/>
      <c r="AY85" s="531"/>
      <c r="AZ85" s="531"/>
      <c r="BA85" s="30"/>
      <c r="BB85" s="31"/>
      <c r="BC85" s="31"/>
      <c r="BD85" s="31"/>
      <c r="BE85" s="532" t="s">
        <v>118</v>
      </c>
      <c r="BF85" s="532"/>
      <c r="BG85" s="532"/>
      <c r="BH85" s="532"/>
      <c r="BI85" s="532"/>
      <c r="BJ85" s="532"/>
      <c r="BK85" s="532"/>
      <c r="BL85" s="532"/>
      <c r="BM85" s="532"/>
      <c r="BN85" s="532"/>
      <c r="BO85" s="532"/>
      <c r="BP85" s="532"/>
      <c r="BQ85" s="532"/>
      <c r="BR85" s="532"/>
      <c r="BS85" s="532"/>
      <c r="BT85" s="532"/>
      <c r="BU85" s="532"/>
      <c r="BV85" s="532"/>
      <c r="BW85" s="532"/>
      <c r="BX85" s="532"/>
      <c r="BY85" s="532"/>
      <c r="BZ85" s="532"/>
      <c r="CA85" s="532"/>
      <c r="CB85" s="532"/>
      <c r="CC85" s="532"/>
      <c r="CD85" s="532"/>
      <c r="CE85" s="532"/>
      <c r="CF85" s="532"/>
      <c r="CG85" s="532"/>
      <c r="CH85" s="334"/>
    </row>
    <row r="86" spans="1:86" ht="10.5" customHeight="1" x14ac:dyDescent="0.2">
      <c r="A86" s="33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34"/>
    </row>
    <row r="87" spans="1:86" ht="10.5" customHeight="1" x14ac:dyDescent="0.2">
      <c r="A87" s="336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34"/>
    </row>
    <row r="88" spans="1:86" ht="10.5" customHeight="1" x14ac:dyDescent="0.2">
      <c r="A88" s="336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34"/>
    </row>
    <row r="89" spans="1:86" ht="10.5" customHeight="1" x14ac:dyDescent="0.2">
      <c r="A89" s="33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34"/>
    </row>
    <row r="90" spans="1:86" ht="10.5" customHeight="1" x14ac:dyDescent="0.2">
      <c r="A90" s="388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  <c r="BC90" s="330"/>
      <c r="BD90" s="330"/>
      <c r="BE90" s="330"/>
      <c r="BF90" s="330"/>
      <c r="BG90" s="330"/>
      <c r="BH90" s="330"/>
      <c r="BI90" s="330"/>
      <c r="BJ90" s="330"/>
      <c r="BK90" s="330"/>
      <c r="BL90" s="330"/>
      <c r="BM90" s="330"/>
      <c r="BN90" s="330"/>
      <c r="BO90" s="330"/>
      <c r="BP90" s="330"/>
      <c r="BQ90" s="330"/>
      <c r="BR90" s="330"/>
      <c r="BS90" s="330"/>
      <c r="BT90" s="330"/>
      <c r="BU90" s="330"/>
      <c r="BV90" s="330"/>
      <c r="BW90" s="330"/>
      <c r="BX90" s="330"/>
      <c r="BY90" s="330"/>
      <c r="BZ90" s="330"/>
      <c r="CA90" s="330"/>
      <c r="CB90" s="330"/>
      <c r="CC90" s="330"/>
      <c r="CD90" s="330"/>
      <c r="CE90" s="330"/>
      <c r="CF90" s="330"/>
      <c r="CG90" s="330"/>
      <c r="CH90" s="337"/>
    </row>
  </sheetData>
  <sheetProtection formatCells="0" formatColumns="0" formatRows="0" insertRows="0" insertHyperlinks="0" deleteColumns="0" deleteRows="0" selectLockedCells="1" sort="0" pivotTables="0" selectUnlockedCells="1"/>
  <mergeCells count="78">
    <mergeCell ref="BN10:BR10"/>
    <mergeCell ref="BX10:CB10"/>
    <mergeCell ref="BO11:BR11"/>
    <mergeCell ref="BX11:CB11"/>
    <mergeCell ref="BN23:CD24"/>
    <mergeCell ref="CD11:CH11"/>
    <mergeCell ref="BN16:CD17"/>
    <mergeCell ref="F18:F22"/>
    <mergeCell ref="BN18:CD19"/>
    <mergeCell ref="BN21:CD22"/>
    <mergeCell ref="F41:G41"/>
    <mergeCell ref="F49:G49"/>
    <mergeCell ref="CD39:CG39"/>
    <mergeCell ref="F40:G40"/>
    <mergeCell ref="CD40:CG40"/>
    <mergeCell ref="K27:AV27"/>
    <mergeCell ref="C29:CH29"/>
    <mergeCell ref="D38:D65"/>
    <mergeCell ref="F38:G38"/>
    <mergeCell ref="F39:G39"/>
    <mergeCell ref="F42:G42"/>
    <mergeCell ref="F43:G43"/>
    <mergeCell ref="F44:G44"/>
    <mergeCell ref="F45:G45"/>
    <mergeCell ref="F46:G46"/>
    <mergeCell ref="F47:G47"/>
    <mergeCell ref="F48:G48"/>
    <mergeCell ref="F57:G57"/>
    <mergeCell ref="F56:G56"/>
    <mergeCell ref="F58:G58"/>
    <mergeCell ref="F54:G54"/>
    <mergeCell ref="F53:G53"/>
    <mergeCell ref="CD50:CG50"/>
    <mergeCell ref="F51:G51"/>
    <mergeCell ref="CD51:CG51"/>
    <mergeCell ref="F52:G52"/>
    <mergeCell ref="CD52:CG52"/>
    <mergeCell ref="F50:G50"/>
    <mergeCell ref="CD54:CG54"/>
    <mergeCell ref="F55:G55"/>
    <mergeCell ref="F59:G59"/>
    <mergeCell ref="F60:G60"/>
    <mergeCell ref="F61:G61"/>
    <mergeCell ref="F62:G62"/>
    <mergeCell ref="F63:G63"/>
    <mergeCell ref="A73:A84"/>
    <mergeCell ref="B73:B84"/>
    <mergeCell ref="V75:CH75"/>
    <mergeCell ref="V76:CH76"/>
    <mergeCell ref="C77:T77"/>
    <mergeCell ref="C81:AL81"/>
    <mergeCell ref="C82:AE83"/>
    <mergeCell ref="AM82:AZ83"/>
    <mergeCell ref="BA81:BK81"/>
    <mergeCell ref="BL81:BY81"/>
    <mergeCell ref="BZ82:CH83"/>
    <mergeCell ref="BA82:BK83"/>
    <mergeCell ref="BZ81:CH81"/>
    <mergeCell ref="AM81:AZ81"/>
    <mergeCell ref="BL82:BY83"/>
    <mergeCell ref="F72:J72"/>
    <mergeCell ref="S72:AC72"/>
    <mergeCell ref="AJ72:AV72"/>
    <mergeCell ref="AX72:BA72"/>
    <mergeCell ref="CD63:CG63"/>
    <mergeCell ref="F64:G64"/>
    <mergeCell ref="CD64:CG64"/>
    <mergeCell ref="F65:G65"/>
    <mergeCell ref="AX71:BA71"/>
    <mergeCell ref="F66:G66"/>
    <mergeCell ref="F71:J71"/>
    <mergeCell ref="S71:AC71"/>
    <mergeCell ref="AJ71:AV71"/>
    <mergeCell ref="E85:M85"/>
    <mergeCell ref="P85:AC85"/>
    <mergeCell ref="AE85:AR85"/>
    <mergeCell ref="AT85:AZ85"/>
    <mergeCell ref="BE85:CG85"/>
  </mergeCells>
  <phoneticPr fontId="5" type="noConversion"/>
  <printOptions horizontalCentered="1" verticalCentered="1"/>
  <pageMargins left="0.19652777777777777" right="0.19652777777777777" top="0.39374999999999999" bottom="0.78749999999999998" header="0.51180555555555551" footer="0.51180555555555551"/>
  <pageSetup paperSize="9" scale="95" firstPageNumber="0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1"/>
  <sheetViews>
    <sheetView view="pageBreakPreview" zoomScaleSheetLayoutView="150" workbookViewId="0">
      <selection activeCell="BC28" sqref="BC28"/>
    </sheetView>
  </sheetViews>
  <sheetFormatPr defaultColWidth="1.28515625" defaultRowHeight="9" customHeight="1" x14ac:dyDescent="0.2"/>
  <cols>
    <col min="1" max="11" width="1.28515625" style="6"/>
    <col min="12" max="12" width="4.140625" style="6" customWidth="1"/>
    <col min="13" max="17" width="1.28515625" style="6"/>
    <col min="18" max="18" width="1.5703125" style="6" customWidth="1"/>
    <col min="19" max="19" width="8.7109375" style="6" customWidth="1"/>
    <col min="20" max="20" width="2" style="6" customWidth="1"/>
    <col min="21" max="21" width="1.42578125" style="6" customWidth="1"/>
    <col min="22" max="23" width="1.28515625" style="6"/>
    <col min="24" max="24" width="1.140625" style="6" customWidth="1"/>
    <col min="25" max="25" width="1.28515625" style="6"/>
    <col min="26" max="26" width="0.7109375" style="6" customWidth="1"/>
    <col min="27" max="27" width="2" style="6" customWidth="1"/>
    <col min="28" max="28" width="0.42578125" style="6" customWidth="1"/>
    <col min="29" max="29" width="1.28515625" style="6"/>
    <col min="30" max="30" width="3" style="6" bestFit="1" customWidth="1"/>
    <col min="31" max="33" width="1.28515625" style="6"/>
    <col min="34" max="34" width="0.28515625" style="6" customWidth="1"/>
    <col min="35" max="37" width="1.28515625" style="6"/>
    <col min="38" max="38" width="0.28515625" style="6" customWidth="1"/>
    <col min="39" max="39" width="0.7109375" style="6" customWidth="1"/>
    <col min="40" max="41" width="1.28515625" style="6" hidden="1" customWidth="1"/>
    <col min="42" max="42" width="1.28515625" style="6"/>
    <col min="43" max="43" width="1.140625" style="6" customWidth="1"/>
    <col min="44" max="44" width="5.7109375" style="6" customWidth="1"/>
    <col min="45" max="57" width="1.28515625" style="6"/>
    <col min="58" max="58" width="1.42578125" style="6" customWidth="1"/>
    <col min="59" max="59" width="1.28515625" style="6" customWidth="1"/>
    <col min="60" max="60" width="1.28515625" style="6" hidden="1" customWidth="1"/>
    <col min="61" max="63" width="1.28515625" style="6"/>
    <col min="64" max="64" width="1.28515625" style="6" customWidth="1"/>
    <col min="65" max="65" width="1.28515625" style="6" hidden="1" customWidth="1"/>
    <col min="66" max="66" width="5.140625" style="6" customWidth="1"/>
    <col min="67" max="67" width="1.28515625" style="6"/>
    <col min="68" max="68" width="1.7109375" style="6" customWidth="1"/>
    <col min="69" max="69" width="1.5703125" style="6" customWidth="1"/>
    <col min="70" max="70" width="6.85546875" style="6" customWidth="1"/>
    <col min="71" max="71" width="0.28515625" style="6" customWidth="1"/>
    <col min="72" max="72" width="1.140625" style="6" customWidth="1"/>
    <col min="73" max="16384" width="1.28515625" style="6"/>
  </cols>
  <sheetData>
    <row r="1" spans="1:75" ht="12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53" t="s">
        <v>181</v>
      </c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4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7"/>
      <c r="BW1" s="7"/>
    </row>
    <row r="2" spans="1:75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38" t="s">
        <v>172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55" t="s">
        <v>174</v>
      </c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6"/>
      <c r="BF2" s="254" t="s">
        <v>173</v>
      </c>
      <c r="BG2" s="254"/>
      <c r="BH2" s="254"/>
      <c r="BI2" s="254"/>
      <c r="BJ2" s="254"/>
      <c r="BK2" s="254"/>
      <c r="BL2" s="254"/>
      <c r="BM2" s="254"/>
      <c r="BN2" s="254"/>
      <c r="BO2" s="239"/>
      <c r="BP2" s="239"/>
      <c r="BQ2" s="238" t="s">
        <v>33</v>
      </c>
      <c r="BR2" s="239"/>
      <c r="BS2" s="239"/>
      <c r="BT2" s="239"/>
      <c r="BU2" s="239"/>
      <c r="BV2" s="7"/>
      <c r="BW2" s="7"/>
    </row>
    <row r="3" spans="1:75" ht="10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62" t="str">
        <f>DADOS!I4</f>
        <v>Rafael Gonçalves de Oliveira Almenara</v>
      </c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563">
        <f>DADOS!N12</f>
        <v>44053</v>
      </c>
      <c r="BG3" s="563"/>
      <c r="BH3" s="563"/>
      <c r="BI3" s="563"/>
      <c r="BJ3" s="563"/>
      <c r="BK3" s="563"/>
      <c r="BL3" s="563"/>
      <c r="BM3" s="563"/>
      <c r="BN3" s="563"/>
      <c r="BO3" s="241"/>
      <c r="BP3" s="241"/>
      <c r="BQ3" s="242">
        <v>230.31</v>
      </c>
      <c r="BR3" s="266">
        <v>230.31</v>
      </c>
      <c r="BS3" s="240"/>
      <c r="BT3" s="241"/>
      <c r="BU3" s="239"/>
      <c r="BV3" s="7"/>
      <c r="BW3" s="7"/>
    </row>
    <row r="4" spans="1:75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56"/>
      <c r="BG4" s="256"/>
      <c r="BH4" s="256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39"/>
      <c r="BT4" s="239"/>
      <c r="BU4" s="239"/>
      <c r="BV4" s="7"/>
      <c r="BW4" s="7"/>
    </row>
    <row r="5" spans="1:75" ht="9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43" t="str">
        <f>DADOS!M6</f>
        <v>RUA CINQUENTA E DOIS -QUADRA 50 LOTE 2</v>
      </c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8">
        <f>DADOS!L14</f>
        <v>0</v>
      </c>
      <c r="AE5" s="239"/>
      <c r="AF5" s="239"/>
      <c r="AG5" s="239"/>
      <c r="AH5" s="239"/>
      <c r="AI5" s="239"/>
      <c r="AJ5" s="244"/>
      <c r="AK5" s="244"/>
      <c r="AL5" s="244"/>
      <c r="AM5" s="244"/>
      <c r="AN5" s="244"/>
      <c r="AO5" s="244"/>
      <c r="AP5" s="239"/>
      <c r="AQ5" s="239"/>
      <c r="AR5" s="239"/>
      <c r="AS5" s="239"/>
      <c r="AT5" s="243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45"/>
      <c r="BJ5" s="244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7"/>
      <c r="BW5" s="7"/>
    </row>
    <row r="6" spans="1:75" ht="10.5" customHeight="1" x14ac:dyDescent="0.2">
      <c r="A6" s="7"/>
      <c r="B6" s="7"/>
      <c r="C6" s="7"/>
      <c r="D6" s="7"/>
      <c r="E6" s="7"/>
      <c r="F6" s="9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44" t="str">
        <f>DADOS!J8</f>
        <v>JACAROA</v>
      </c>
      <c r="T6" s="239"/>
      <c r="U6" s="239"/>
      <c r="V6" s="239"/>
      <c r="W6" s="239"/>
      <c r="X6" s="239"/>
      <c r="Y6" s="239"/>
      <c r="Z6" s="239"/>
      <c r="AA6" s="239"/>
      <c r="AB6" s="239"/>
      <c r="AC6" s="238" t="str">
        <f>DADOS!AK8</f>
        <v>MARICÁ</v>
      </c>
      <c r="AD6" s="239"/>
      <c r="AE6" s="239"/>
      <c r="AF6" s="239"/>
      <c r="AG6" s="239"/>
      <c r="AH6" s="239"/>
      <c r="AI6" s="238"/>
      <c r="AJ6" s="239"/>
      <c r="AK6" s="239"/>
      <c r="AL6" s="239"/>
      <c r="AM6" s="239"/>
      <c r="AN6" s="239"/>
      <c r="AO6" s="239"/>
      <c r="AP6" s="239"/>
      <c r="AQ6" s="239"/>
      <c r="AR6" s="238" t="s">
        <v>22</v>
      </c>
      <c r="AS6" s="565" t="s">
        <v>669</v>
      </c>
      <c r="AT6" s="566"/>
      <c r="AU6" s="566"/>
      <c r="AV6" s="566"/>
      <c r="AW6" s="566"/>
      <c r="AX6" s="566"/>
      <c r="AY6" s="566"/>
      <c r="AZ6" s="566"/>
      <c r="BA6" s="566"/>
      <c r="BB6" s="566"/>
      <c r="BC6" s="566"/>
      <c r="BD6" s="566"/>
      <c r="BE6" s="566"/>
      <c r="BF6" s="566"/>
      <c r="BG6" s="566"/>
      <c r="BH6" s="566"/>
      <c r="BI6" s="566"/>
      <c r="BJ6" s="566"/>
      <c r="BK6" s="566"/>
      <c r="BL6" s="566"/>
      <c r="BM6" s="566"/>
      <c r="BN6" s="566"/>
      <c r="BO6" s="241"/>
      <c r="BP6" s="239"/>
      <c r="BQ6" s="239"/>
      <c r="BR6" s="239"/>
      <c r="BS6" s="239"/>
      <c r="BT6" s="239"/>
      <c r="BU6" s="239"/>
      <c r="BV6" s="7"/>
      <c r="BW6" s="7"/>
    </row>
    <row r="7" spans="1:75" ht="13.5" customHeight="1" x14ac:dyDescent="0.3">
      <c r="A7" s="7"/>
      <c r="B7" s="7"/>
      <c r="C7" s="7"/>
      <c r="D7" s="7"/>
      <c r="E7" s="7"/>
      <c r="F7" s="9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498">
        <f>DADOS!G10</f>
        <v>24902720</v>
      </c>
      <c r="T7" s="496"/>
      <c r="U7" s="496"/>
      <c r="V7" s="496"/>
      <c r="W7" s="496"/>
      <c r="X7" s="496"/>
      <c r="Y7" s="496"/>
      <c r="Z7" s="496"/>
      <c r="AA7" s="496"/>
      <c r="AB7" s="239"/>
      <c r="AC7" s="239" t="str">
        <f>DADOS!BL8</f>
        <v>RJ</v>
      </c>
      <c r="AD7" s="239"/>
      <c r="AE7" s="239"/>
      <c r="AF7" s="239"/>
      <c r="AG7" s="239"/>
      <c r="AH7" s="239"/>
      <c r="AI7" s="564"/>
      <c r="AJ7" s="564"/>
      <c r="AK7" s="564"/>
      <c r="AL7" s="564"/>
      <c r="AM7" s="564"/>
      <c r="AN7" s="564"/>
      <c r="AO7" s="564"/>
      <c r="AP7" s="564"/>
      <c r="AQ7" s="246"/>
      <c r="AR7" s="247"/>
      <c r="AS7" s="567">
        <v>3539592784</v>
      </c>
      <c r="AT7" s="567"/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567"/>
      <c r="BO7" s="241"/>
      <c r="BP7" s="239"/>
      <c r="BQ7" s="239"/>
      <c r="BR7" s="239"/>
      <c r="BS7" s="239"/>
      <c r="BT7" s="239"/>
      <c r="BU7" s="239"/>
      <c r="BV7" s="7"/>
      <c r="BW7" s="7"/>
    </row>
    <row r="8" spans="1:75" ht="9" customHeight="1" x14ac:dyDescent="0.2">
      <c r="A8" s="568" t="s">
        <v>376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Q8" s="568"/>
      <c r="BR8" s="568"/>
      <c r="BS8" s="568"/>
      <c r="BT8" s="568"/>
      <c r="BU8" s="568"/>
      <c r="BV8" s="568"/>
      <c r="BW8" s="568"/>
    </row>
    <row r="9" spans="1:75" ht="9" customHeight="1" x14ac:dyDescent="0.2">
      <c r="A9" s="568"/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68"/>
      <c r="BV9" s="568"/>
      <c r="BW9" s="568"/>
    </row>
    <row r="10" spans="1:75" s="237" customFormat="1" ht="9" customHeight="1" x14ac:dyDescent="0.2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</row>
    <row r="11" spans="1:75" ht="9" customHeight="1" x14ac:dyDescent="0.2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68"/>
      <c r="T11" s="268"/>
      <c r="U11" s="268"/>
      <c r="V11" s="249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ht="9" customHeight="1" x14ac:dyDescent="0.2">
      <c r="A12" s="248"/>
      <c r="B12" s="250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68"/>
      <c r="T12" s="268"/>
      <c r="U12" s="269"/>
      <c r="V12" s="270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39"/>
      <c r="BP12" s="7"/>
      <c r="BQ12" s="7"/>
      <c r="BR12" s="7"/>
      <c r="BS12" s="7"/>
      <c r="BT12" s="7"/>
      <c r="BU12" s="7"/>
      <c r="BV12" s="7"/>
      <c r="BW12" s="7"/>
    </row>
    <row r="13" spans="1:75" ht="9" customHeight="1" x14ac:dyDescent="0.2">
      <c r="A13" s="248" t="s">
        <v>377</v>
      </c>
      <c r="B13" s="251"/>
      <c r="C13" s="276" t="s">
        <v>183</v>
      </c>
      <c r="D13" s="276"/>
      <c r="E13" s="276"/>
      <c r="F13" s="276"/>
      <c r="G13" s="276"/>
      <c r="H13" s="276"/>
      <c r="I13" s="276"/>
      <c r="J13" s="276"/>
      <c r="K13" s="249"/>
      <c r="L13" s="249"/>
      <c r="M13" s="249"/>
      <c r="N13" s="249"/>
      <c r="O13" s="249"/>
      <c r="P13" s="249"/>
      <c r="Q13" s="249"/>
      <c r="R13" s="249"/>
      <c r="S13" s="268"/>
      <c r="T13" s="268"/>
      <c r="U13" s="271"/>
      <c r="V13" s="249"/>
      <c r="W13" s="257"/>
      <c r="X13" s="257" t="s">
        <v>378</v>
      </c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7"/>
      <c r="AP13" s="7"/>
      <c r="AQ13" s="7"/>
      <c r="AR13" s="7"/>
      <c r="AS13" s="7"/>
      <c r="AT13" s="7"/>
      <c r="AU13" s="7"/>
      <c r="AV13" s="7" t="s">
        <v>379</v>
      </c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236"/>
      <c r="BQ13" s="7"/>
      <c r="BR13" s="279" t="s">
        <v>380</v>
      </c>
      <c r="BS13" s="236"/>
      <c r="BT13" s="236"/>
      <c r="BU13" s="236"/>
      <c r="BV13" s="7"/>
      <c r="BW13" s="7"/>
    </row>
    <row r="14" spans="1:75" ht="9" customHeight="1" x14ac:dyDescent="0.2">
      <c r="A14" s="248"/>
      <c r="B14" s="251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68"/>
      <c r="T14" s="268"/>
      <c r="U14" s="268"/>
      <c r="V14" s="272"/>
      <c r="W14" s="267"/>
      <c r="X14" s="258"/>
      <c r="Y14" s="267"/>
      <c r="Z14" s="267"/>
      <c r="AA14" s="267"/>
      <c r="AB14" s="267"/>
      <c r="AC14" s="258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236"/>
      <c r="BQ14" s="236"/>
      <c r="BR14" s="236"/>
      <c r="BS14" s="236"/>
      <c r="BT14" s="236"/>
      <c r="BU14" s="236"/>
      <c r="BV14" s="7"/>
      <c r="BW14" s="7"/>
    </row>
    <row r="15" spans="1:75" ht="9" customHeight="1" x14ac:dyDescent="0.2">
      <c r="A15" s="248"/>
      <c r="B15" s="251" t="s">
        <v>381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68"/>
      <c r="T15" s="268"/>
      <c r="U15" s="268"/>
      <c r="V15" s="273"/>
      <c r="W15" s="267"/>
      <c r="X15" s="277" t="s">
        <v>382</v>
      </c>
      <c r="Y15" s="278"/>
      <c r="Z15" s="278"/>
      <c r="AA15" s="278"/>
      <c r="AB15" s="278" t="s">
        <v>383</v>
      </c>
      <c r="AC15" s="277"/>
      <c r="AD15" s="277"/>
      <c r="AE15" s="277"/>
      <c r="AF15" s="277"/>
      <c r="AG15" s="257"/>
      <c r="AH15" s="257"/>
      <c r="AI15" s="257"/>
      <c r="AJ15" s="257"/>
      <c r="AK15" s="257"/>
      <c r="AL15" s="257"/>
      <c r="AM15" s="257"/>
      <c r="AN15" s="257"/>
      <c r="AO15" s="7"/>
      <c r="AP15" s="7"/>
      <c r="AQ15" s="7"/>
      <c r="AR15" s="7"/>
      <c r="AS15" s="7"/>
      <c r="AT15" s="7"/>
      <c r="AU15" s="7"/>
      <c r="AV15" s="7" t="s">
        <v>384</v>
      </c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>
        <v>79.900000000000006</v>
      </c>
      <c r="BO15" s="7"/>
      <c r="BP15" s="280"/>
      <c r="BQ15" s="280"/>
      <c r="BR15" s="280">
        <v>79.900000000000006</v>
      </c>
      <c r="BS15" s="236"/>
      <c r="BT15" s="236"/>
      <c r="BU15" s="236"/>
      <c r="BV15" s="7"/>
      <c r="BW15" s="7"/>
    </row>
    <row r="16" spans="1:75" ht="9" customHeight="1" x14ac:dyDescent="0.2">
      <c r="A16" s="248"/>
      <c r="B16" s="250" t="s">
        <v>385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68"/>
      <c r="T16" s="268"/>
      <c r="U16" s="268"/>
      <c r="V16" s="273"/>
      <c r="W16" s="267"/>
      <c r="X16" s="258"/>
      <c r="Y16" s="267"/>
      <c r="Z16" s="267"/>
      <c r="AA16" s="267"/>
      <c r="AB16" s="267"/>
      <c r="AC16" s="258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236"/>
      <c r="BQ16" s="236"/>
      <c r="BR16" s="236"/>
      <c r="BS16" s="236"/>
      <c r="BT16" s="236"/>
      <c r="BU16" s="236"/>
      <c r="BV16" s="7"/>
      <c r="BW16" s="7"/>
    </row>
    <row r="17" spans="1:75" ht="9" customHeight="1" x14ac:dyDescent="0.2">
      <c r="A17" s="248"/>
      <c r="B17" s="250" t="s">
        <v>386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68"/>
      <c r="T17" s="268"/>
      <c r="U17" s="268"/>
      <c r="V17" s="273"/>
      <c r="W17" s="267"/>
      <c r="X17" s="277" t="s">
        <v>382</v>
      </c>
      <c r="Y17" s="278"/>
      <c r="Z17" s="278"/>
      <c r="AA17" s="278"/>
      <c r="AB17" s="278" t="s">
        <v>387</v>
      </c>
      <c r="AC17" s="277"/>
      <c r="AD17" s="277"/>
      <c r="AE17" s="277"/>
      <c r="AF17" s="277"/>
      <c r="AG17" s="277"/>
      <c r="AH17" s="257"/>
      <c r="AI17" s="257"/>
      <c r="AJ17" s="257"/>
      <c r="AK17" s="257"/>
      <c r="AL17" s="257"/>
      <c r="AM17" s="257"/>
      <c r="AN17" s="257"/>
      <c r="AO17" s="7"/>
      <c r="AP17" s="7"/>
      <c r="AQ17" s="7"/>
      <c r="AR17" s="7"/>
      <c r="AS17" s="7"/>
      <c r="AT17" s="7"/>
      <c r="AU17" s="7"/>
      <c r="AV17" s="7" t="s">
        <v>388</v>
      </c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>
        <v>69.900000000000006</v>
      </c>
      <c r="BO17" s="7"/>
      <c r="BP17" s="280"/>
      <c r="BQ17" s="280"/>
      <c r="BR17" s="280">
        <v>69.900000000000006</v>
      </c>
      <c r="BS17" s="263"/>
      <c r="BT17" s="263"/>
      <c r="BU17" s="263"/>
      <c r="BV17" s="7"/>
      <c r="BW17" s="7"/>
    </row>
    <row r="18" spans="1:75" ht="9" customHeight="1" x14ac:dyDescent="0.2">
      <c r="A18" s="248"/>
      <c r="B18" s="251" t="s">
        <v>389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68"/>
      <c r="T18" s="268"/>
      <c r="U18" s="268"/>
      <c r="V18" s="273"/>
      <c r="W18" s="267"/>
      <c r="X18" s="277" t="s">
        <v>390</v>
      </c>
      <c r="Y18" s="267"/>
      <c r="Z18" s="267"/>
      <c r="AA18" s="267"/>
      <c r="AB18" s="267"/>
      <c r="AC18" s="258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236"/>
      <c r="BQ18" s="236"/>
      <c r="BR18" s="236"/>
      <c r="BS18" s="236"/>
      <c r="BT18" s="236"/>
      <c r="BU18" s="236"/>
      <c r="BV18" s="7"/>
      <c r="BW18" s="7"/>
    </row>
    <row r="19" spans="1:75" ht="9" customHeight="1" x14ac:dyDescent="0.2">
      <c r="A19" s="248"/>
      <c r="B19" s="251" t="s">
        <v>391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68"/>
      <c r="T19" s="268"/>
      <c r="U19" s="271"/>
      <c r="V19" s="249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7"/>
      <c r="AP19" s="7"/>
      <c r="AQ19" s="7"/>
      <c r="AR19" s="7"/>
      <c r="AS19" s="7"/>
      <c r="AT19" s="7"/>
      <c r="AU19" s="7"/>
      <c r="AV19" s="7" t="s">
        <v>392</v>
      </c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>
        <v>80.510000000000005</v>
      </c>
      <c r="BO19" s="7"/>
      <c r="BP19" s="280"/>
      <c r="BQ19" s="264"/>
      <c r="BR19" s="279">
        <v>80.510000000000005</v>
      </c>
      <c r="BS19" s="264"/>
      <c r="BT19" s="264"/>
      <c r="BU19" s="264"/>
      <c r="BV19" s="7"/>
      <c r="BW19" s="7"/>
    </row>
    <row r="20" spans="1:75" ht="9" customHeight="1" x14ac:dyDescent="0.2">
      <c r="A20" s="248"/>
      <c r="B20" s="251" t="s">
        <v>393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68"/>
      <c r="T20" s="268"/>
      <c r="U20" s="268"/>
      <c r="V20" s="249"/>
      <c r="W20" s="257"/>
      <c r="X20" s="257" t="s">
        <v>394</v>
      </c>
      <c r="Y20" s="257"/>
      <c r="Z20" s="257"/>
      <c r="AA20" s="257"/>
      <c r="AB20" s="257"/>
      <c r="AC20" s="257" t="s">
        <v>395</v>
      </c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9" customHeight="1" x14ac:dyDescent="0.2">
      <c r="A21" s="248"/>
      <c r="B21" s="251" t="s">
        <v>396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68"/>
      <c r="T21" s="268"/>
      <c r="U21" s="268"/>
      <c r="V21" s="249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9" customHeight="1" x14ac:dyDescent="0.2">
      <c r="A22" s="248"/>
      <c r="B22" s="250" t="s">
        <v>397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68"/>
      <c r="T22" s="268"/>
      <c r="U22" s="268"/>
      <c r="V22" s="249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9" customHeight="1" x14ac:dyDescent="0.2">
      <c r="A23" s="248"/>
      <c r="B23" s="251" t="s">
        <v>398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68"/>
      <c r="T23" s="268"/>
      <c r="U23" s="274"/>
      <c r="V23" s="249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236"/>
      <c r="BQ23" s="236"/>
      <c r="BR23" s="236"/>
      <c r="BS23" s="236"/>
      <c r="BT23" s="236"/>
      <c r="BU23" s="236"/>
      <c r="BV23" s="7"/>
      <c r="BW23" s="7"/>
    </row>
    <row r="24" spans="1:75" ht="9" customHeight="1" x14ac:dyDescent="0.2">
      <c r="A24" s="248"/>
      <c r="B24" s="251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68"/>
      <c r="T24" s="268"/>
      <c r="U24" s="249"/>
      <c r="V24" s="249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9" customHeight="1" x14ac:dyDescent="0.2">
      <c r="A25" s="248"/>
      <c r="B25" s="251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68"/>
      <c r="T25" s="268"/>
      <c r="U25" s="274"/>
      <c r="V25" s="249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9" customHeight="1" x14ac:dyDescent="0.2">
      <c r="A26" s="248"/>
      <c r="B26" s="251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68"/>
      <c r="T26" s="268"/>
      <c r="U26" s="249"/>
      <c r="V26" s="249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9" customHeight="1" x14ac:dyDescent="0.2">
      <c r="A27" s="248"/>
      <c r="B27" s="251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68"/>
      <c r="T27" s="268"/>
      <c r="U27" s="249"/>
      <c r="V27" s="249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7"/>
      <c r="AP27" s="39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9" customHeight="1" x14ac:dyDescent="0.2">
      <c r="A28" s="248"/>
      <c r="B28" s="252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68"/>
      <c r="T28" s="268"/>
      <c r="U28" s="249"/>
      <c r="V28" s="249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8"/>
      <c r="AM28" s="257"/>
      <c r="AN28" s="25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5.25" customHeight="1" x14ac:dyDescent="0.2">
      <c r="A29" s="248"/>
      <c r="B29" s="252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68"/>
      <c r="T29" s="268"/>
      <c r="U29" s="275"/>
      <c r="V29" s="249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574">
        <v>230.31</v>
      </c>
      <c r="BJ29" s="574"/>
      <c r="BK29" s="574"/>
      <c r="BL29" s="574"/>
      <c r="BM29" s="574"/>
      <c r="BN29" s="574"/>
      <c r="BO29" s="574"/>
      <c r="BP29" s="574"/>
      <c r="BQ29" s="574"/>
      <c r="BR29" s="574"/>
      <c r="BS29" s="574"/>
      <c r="BT29" s="574"/>
      <c r="BU29" s="7"/>
      <c r="BV29" s="7"/>
      <c r="BW29" s="7"/>
    </row>
    <row r="30" spans="1:75" ht="9" customHeight="1" x14ac:dyDescent="0.2">
      <c r="A30" s="2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68"/>
      <c r="T30" s="268"/>
      <c r="U30" s="275"/>
      <c r="V30" s="249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574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7"/>
      <c r="BV30" s="7"/>
      <c r="BW30" s="7"/>
    </row>
    <row r="31" spans="1:75" ht="9" customHeight="1" x14ac:dyDescent="0.2">
      <c r="A31" s="23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31"/>
      <c r="T31" s="3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1:75" ht="9" customHeight="1" x14ac:dyDescent="0.2">
      <c r="A32" s="237"/>
      <c r="B32" s="3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31"/>
      <c r="T32" s="31"/>
      <c r="U32" s="39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572"/>
      <c r="BQ32" s="572"/>
      <c r="BR32" s="572"/>
      <c r="BS32" s="572"/>
      <c r="BT32" s="236"/>
      <c r="BU32" s="236"/>
      <c r="BV32" s="7"/>
      <c r="BW32" s="7"/>
    </row>
    <row r="33" spans="1:75" ht="9" customHeight="1" x14ac:dyDescent="0.2">
      <c r="A33" s="23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31"/>
      <c r="T33" s="3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ht="9" customHeight="1" x14ac:dyDescent="0.2">
      <c r="A34" s="237"/>
      <c r="B34" s="4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1"/>
      <c r="T34" s="31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  <c r="BA34" s="573"/>
      <c r="BB34" s="573"/>
      <c r="BC34" s="573"/>
      <c r="BD34" s="573"/>
      <c r="BE34" s="573"/>
      <c r="BF34" s="573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7"/>
      <c r="BT34" s="7"/>
      <c r="BU34" s="7"/>
      <c r="BV34" s="7"/>
      <c r="BW34" s="7"/>
    </row>
    <row r="35" spans="1:75" ht="9" customHeight="1" x14ac:dyDescent="0.2">
      <c r="A35" s="237"/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31"/>
      <c r="T35" s="31"/>
      <c r="U35" s="573"/>
      <c r="V35" s="573"/>
      <c r="W35" s="573"/>
      <c r="X35" s="573"/>
      <c r="Y35" s="573"/>
      <c r="Z35" s="573"/>
      <c r="AA35" s="573"/>
      <c r="AB35" s="573"/>
      <c r="AC35" s="573"/>
      <c r="AD35" s="573"/>
      <c r="AE35" s="573"/>
      <c r="AF35" s="573"/>
      <c r="AG35" s="573"/>
      <c r="AH35" s="573"/>
      <c r="AI35" s="573"/>
      <c r="AJ35" s="573"/>
      <c r="AK35" s="573"/>
      <c r="AL35" s="573"/>
      <c r="AM35" s="573"/>
      <c r="AN35" s="573"/>
      <c r="AO35" s="573"/>
      <c r="AP35" s="573"/>
      <c r="AQ35" s="573"/>
      <c r="AR35" s="573"/>
      <c r="AS35" s="573"/>
      <c r="AT35" s="573"/>
      <c r="AU35" s="573"/>
      <c r="AV35" s="573"/>
      <c r="AW35" s="573"/>
      <c r="AX35" s="573"/>
      <c r="AY35" s="573"/>
      <c r="AZ35" s="573"/>
      <c r="BA35" s="573"/>
      <c r="BB35" s="573"/>
      <c r="BC35" s="573"/>
      <c r="BD35" s="573"/>
      <c r="BE35" s="573"/>
      <c r="BF35" s="573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7"/>
      <c r="BT35" s="7"/>
      <c r="BU35" s="7"/>
      <c r="BV35" s="7"/>
      <c r="BW35" s="7"/>
    </row>
    <row r="36" spans="1:75" ht="9" customHeight="1" x14ac:dyDescent="0.2">
      <c r="A36" s="237"/>
      <c r="B36" s="39"/>
      <c r="C36" s="7"/>
      <c r="D36" s="7"/>
      <c r="E36" s="7"/>
      <c r="F36" s="7"/>
      <c r="G36" s="7"/>
      <c r="H36" s="7"/>
      <c r="I36" s="7"/>
      <c r="J36" s="7"/>
      <c r="K36" s="7"/>
      <c r="L36" s="281" t="s">
        <v>382</v>
      </c>
      <c r="M36" s="282"/>
      <c r="N36" s="282"/>
      <c r="O36" s="282"/>
      <c r="P36" s="282" t="s">
        <v>383</v>
      </c>
      <c r="Q36" s="281"/>
      <c r="R36" s="281"/>
      <c r="S36" s="281"/>
      <c r="T36" s="281"/>
      <c r="U36" s="281"/>
      <c r="V36" s="281"/>
      <c r="W36" s="281"/>
      <c r="X36" s="281"/>
      <c r="Y36" s="7"/>
      <c r="Z36" s="7"/>
      <c r="AA36" s="7"/>
      <c r="AB36" s="7" t="s">
        <v>384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280">
        <v>79.900000000000006</v>
      </c>
      <c r="BS36" s="7"/>
      <c r="BT36" s="7"/>
      <c r="BU36" s="7"/>
      <c r="BV36" s="7"/>
      <c r="BW36" s="7"/>
    </row>
    <row r="37" spans="1:75" ht="9" customHeight="1" x14ac:dyDescent="0.2">
      <c r="A37" s="237"/>
      <c r="B37" s="45"/>
      <c r="C37" s="7"/>
      <c r="D37" s="7"/>
      <c r="E37" s="7"/>
      <c r="F37" s="7"/>
      <c r="G37" s="7"/>
      <c r="H37" s="7"/>
      <c r="I37" s="7"/>
      <c r="J37" s="7"/>
      <c r="K37" s="7"/>
      <c r="L37" s="39"/>
      <c r="M37" s="283"/>
      <c r="N37" s="283"/>
      <c r="O37" s="283"/>
      <c r="P37" s="283"/>
      <c r="Q37" s="39"/>
      <c r="R37" s="281"/>
      <c r="S37" s="281"/>
      <c r="T37" s="281"/>
      <c r="U37" s="281"/>
      <c r="V37" s="281"/>
      <c r="W37" s="281"/>
      <c r="X37" s="281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236"/>
      <c r="BS37" s="7"/>
      <c r="BT37" s="7"/>
      <c r="BU37" s="7"/>
      <c r="BV37" s="7"/>
      <c r="BW37" s="7"/>
    </row>
    <row r="38" spans="1:75" ht="9" customHeight="1" x14ac:dyDescent="0.2">
      <c r="A38" s="237"/>
      <c r="B38" s="45"/>
      <c r="C38" s="7"/>
      <c r="D38" s="7"/>
      <c r="E38" s="7"/>
      <c r="F38" s="7"/>
      <c r="G38" s="7"/>
      <c r="H38" s="7"/>
      <c r="I38" s="7"/>
      <c r="J38" s="7"/>
      <c r="K38" s="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7"/>
      <c r="BT38" s="7"/>
      <c r="BU38" s="7"/>
      <c r="BV38" s="7"/>
      <c r="BW38" s="7"/>
    </row>
    <row r="39" spans="1:75" ht="9" customHeight="1" x14ac:dyDescent="0.2">
      <c r="A39" s="237"/>
      <c r="B39" s="45"/>
      <c r="C39" s="7"/>
      <c r="D39" s="7"/>
      <c r="E39" s="7"/>
      <c r="F39" s="7"/>
      <c r="G39" s="7"/>
      <c r="H39" s="7"/>
      <c r="I39" s="7"/>
      <c r="J39" s="7"/>
      <c r="K39" s="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7"/>
      <c r="BT39" s="7"/>
      <c r="BU39" s="7"/>
      <c r="BV39" s="7"/>
      <c r="BW39" s="7"/>
    </row>
    <row r="40" spans="1:75" ht="9" customHeight="1" x14ac:dyDescent="0.2">
      <c r="A40" s="237"/>
      <c r="B40" s="45"/>
      <c r="C40" s="7"/>
      <c r="D40" s="7"/>
      <c r="E40" s="7"/>
      <c r="F40" s="7"/>
      <c r="G40" s="7"/>
      <c r="H40" s="7"/>
      <c r="I40" s="7"/>
      <c r="J40" s="7"/>
      <c r="K40" s="7"/>
      <c r="L40" s="281" t="s">
        <v>382</v>
      </c>
      <c r="M40" s="282"/>
      <c r="N40" s="282"/>
      <c r="O40" s="282"/>
      <c r="P40" s="282" t="s">
        <v>387</v>
      </c>
      <c r="Q40" s="281"/>
      <c r="R40" s="281"/>
      <c r="S40" s="281"/>
      <c r="T40" s="281"/>
      <c r="U40" s="281"/>
      <c r="V40" s="281"/>
      <c r="W40" s="281"/>
      <c r="X40" s="281"/>
      <c r="Y40" s="7"/>
      <c r="Z40" s="7"/>
      <c r="AA40" s="7"/>
      <c r="AB40" s="7" t="s">
        <v>388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280">
        <v>69.900000000000006</v>
      </c>
      <c r="BS40" s="7"/>
      <c r="BT40" s="7"/>
      <c r="BU40" s="7"/>
      <c r="BV40" s="7"/>
      <c r="BW40" s="7"/>
    </row>
    <row r="41" spans="1:75" ht="9" customHeight="1" x14ac:dyDescent="0.2">
      <c r="A41" s="237"/>
      <c r="B41" s="45"/>
      <c r="C41" s="7"/>
      <c r="D41" s="7"/>
      <c r="E41" s="7"/>
      <c r="F41" s="7"/>
      <c r="G41" s="7"/>
      <c r="H41" s="7"/>
      <c r="I41" s="7"/>
      <c r="J41" s="7"/>
      <c r="K41" s="7"/>
      <c r="L41" s="281" t="s">
        <v>390</v>
      </c>
      <c r="M41" s="283"/>
      <c r="N41" s="283"/>
      <c r="O41" s="283"/>
      <c r="P41" s="283"/>
      <c r="Q41" s="39"/>
      <c r="R41" s="281"/>
      <c r="S41" s="281"/>
      <c r="T41" s="281"/>
      <c r="U41" s="281"/>
      <c r="V41" s="281"/>
      <c r="W41" s="281"/>
      <c r="X41" s="281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236"/>
      <c r="BS41" s="7"/>
      <c r="BT41" s="7"/>
      <c r="BU41" s="7"/>
      <c r="BV41" s="7"/>
      <c r="BW41" s="7"/>
    </row>
    <row r="42" spans="1:75" ht="9" customHeight="1" x14ac:dyDescent="0.2">
      <c r="A42" s="237"/>
      <c r="B42" s="45"/>
      <c r="C42" s="7"/>
      <c r="D42" s="7"/>
      <c r="E42" s="7"/>
      <c r="F42" s="7"/>
      <c r="G42" s="7"/>
      <c r="H42" s="7"/>
      <c r="I42" s="7"/>
      <c r="J42" s="7"/>
      <c r="K42" s="7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7"/>
      <c r="Z42" s="7"/>
      <c r="AA42" s="7"/>
      <c r="AB42" s="237"/>
      <c r="AC42" s="237"/>
      <c r="AD42" s="237"/>
      <c r="AE42" s="237"/>
      <c r="AF42" s="237"/>
      <c r="AG42" s="237"/>
      <c r="AH42" s="23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279"/>
      <c r="BS42" s="7"/>
      <c r="BT42" s="7"/>
      <c r="BU42" s="7"/>
      <c r="BV42" s="7"/>
      <c r="BW42" s="7"/>
    </row>
    <row r="43" spans="1:75" ht="9" customHeight="1" x14ac:dyDescent="0.2">
      <c r="A43" s="237"/>
      <c r="B43" s="45"/>
      <c r="C43" s="7"/>
      <c r="D43" s="7"/>
      <c r="E43" s="7"/>
      <c r="F43" s="7"/>
      <c r="G43" s="7"/>
      <c r="H43" s="7"/>
      <c r="I43" s="7"/>
      <c r="J43" s="7"/>
      <c r="K43" s="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7"/>
      <c r="BT43" s="7"/>
      <c r="BU43" s="7"/>
      <c r="BV43" s="7"/>
      <c r="BW43" s="7"/>
    </row>
    <row r="44" spans="1:75" ht="9" customHeight="1" x14ac:dyDescent="0.2">
      <c r="A44" s="237"/>
      <c r="B44" s="4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31"/>
      <c r="T44" s="31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ht="9" customHeight="1" x14ac:dyDescent="0.2">
      <c r="A45" s="237"/>
      <c r="B45" s="45"/>
      <c r="C45" s="7"/>
      <c r="D45" s="7"/>
      <c r="E45" s="7"/>
      <c r="F45" s="7"/>
      <c r="G45" s="7"/>
      <c r="H45" s="7"/>
      <c r="I45" s="7"/>
      <c r="J45" s="7"/>
      <c r="K45" s="7"/>
      <c r="L45" s="281" t="s">
        <v>394</v>
      </c>
      <c r="M45" s="281"/>
      <c r="N45" s="281"/>
      <c r="O45" s="281"/>
      <c r="P45" s="281"/>
      <c r="Q45" s="281" t="s">
        <v>395</v>
      </c>
      <c r="R45" s="281"/>
      <c r="S45" s="281"/>
      <c r="T45" s="281"/>
      <c r="U45" s="281"/>
      <c r="V45" s="281"/>
      <c r="W45" s="281"/>
      <c r="X45" s="281"/>
      <c r="Y45" s="7"/>
      <c r="Z45" s="7"/>
      <c r="AA45" s="7"/>
      <c r="AB45" s="7" t="s">
        <v>392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279">
        <v>80.510000000000005</v>
      </c>
      <c r="BS45" s="7"/>
      <c r="BT45" s="7"/>
      <c r="BU45" s="7"/>
      <c r="BV45" s="7"/>
      <c r="BW45" s="7"/>
    </row>
    <row r="46" spans="1:75" ht="9" customHeight="1" x14ac:dyDescent="0.2">
      <c r="A46" s="237"/>
      <c r="B46" s="4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31"/>
      <c r="T46" s="3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ht="9" customHeight="1" x14ac:dyDescent="0.2">
      <c r="A47" s="237"/>
      <c r="B47" s="4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31"/>
      <c r="T47" s="3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ht="9" customHeight="1" x14ac:dyDescent="0.2">
      <c r="A48" s="237"/>
      <c r="B48" s="4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31"/>
      <c r="T48" s="31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5" ht="9" customHeight="1" x14ac:dyDescent="0.2">
      <c r="A49" s="237"/>
      <c r="B49" s="4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31"/>
      <c r="T49" s="3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5" ht="9" customHeight="1" x14ac:dyDescent="0.2">
      <c r="A50" s="237"/>
      <c r="B50" s="4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31"/>
      <c r="T50" s="3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5" ht="9" customHeight="1" x14ac:dyDescent="0.2">
      <c r="A51" s="237"/>
      <c r="B51" s="4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31"/>
      <c r="T51" s="3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5" ht="9" customHeight="1" x14ac:dyDescent="0.2">
      <c r="A52" s="237"/>
      <c r="B52" s="4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31"/>
      <c r="T52" s="3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5" ht="9" customHeight="1" x14ac:dyDescent="0.2">
      <c r="A53" s="237"/>
      <c r="B53" s="4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31"/>
      <c r="T53" s="3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5" ht="9" customHeight="1" x14ac:dyDescent="0.2">
      <c r="A54" s="237"/>
      <c r="B54" s="4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31"/>
      <c r="T54" s="31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5" ht="9" customHeight="1" x14ac:dyDescent="0.2">
      <c r="A55" s="237"/>
      <c r="B55" s="3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31"/>
      <c r="T55" s="31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ht="9" customHeight="1" x14ac:dyDescent="0.2">
      <c r="A56" s="237"/>
      <c r="B56" s="3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31"/>
      <c r="T56" s="31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</row>
    <row r="57" spans="1:75" ht="9" customHeight="1" x14ac:dyDescent="0.2">
      <c r="A57" s="237"/>
      <c r="B57" s="3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31"/>
      <c r="T57" s="31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</row>
    <row r="58" spans="1:75" ht="9" customHeight="1" x14ac:dyDescent="0.2">
      <c r="A58" s="237"/>
      <c r="B58" s="3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31"/>
      <c r="T58" s="3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</row>
    <row r="59" spans="1:75" ht="9" customHeight="1" x14ac:dyDescent="0.2">
      <c r="A59" s="237"/>
      <c r="B59" s="4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31"/>
      <c r="T59" s="31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75" ht="9" customHeight="1" x14ac:dyDescent="0.2">
      <c r="A60" s="23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569" t="s">
        <v>177</v>
      </c>
      <c r="T60" s="570"/>
      <c r="U60" s="570"/>
      <c r="V60" s="570"/>
      <c r="W60" s="570"/>
      <c r="X60" s="570"/>
      <c r="Y60" s="570"/>
      <c r="Z60" s="570"/>
      <c r="AA60" s="570"/>
      <c r="AB60" s="570"/>
      <c r="AC60" s="570"/>
      <c r="AD60" s="570"/>
      <c r="AE60" s="570"/>
      <c r="AF60" s="570"/>
      <c r="AG60" s="570"/>
      <c r="AH60" s="570"/>
      <c r="AI60" s="570"/>
      <c r="AJ60" s="570"/>
      <c r="AK60" s="570"/>
      <c r="AL60" s="570"/>
      <c r="AM60" s="570"/>
      <c r="AN60" s="570"/>
      <c r="AO60" s="570"/>
      <c r="AP60" s="570"/>
      <c r="AQ60" s="570"/>
      <c r="AR60" s="570"/>
      <c r="AS60" s="570"/>
      <c r="AT60" s="570"/>
      <c r="AU60" s="570"/>
      <c r="AV60" s="570"/>
      <c r="AW60" s="570"/>
      <c r="AX60" s="570"/>
      <c r="AY60" s="570"/>
      <c r="AZ60" s="570"/>
      <c r="BA60" s="570"/>
      <c r="BB60" s="570"/>
      <c r="BC60" s="570"/>
      <c r="BD60" s="570"/>
      <c r="BE60" s="570"/>
      <c r="BF60" s="571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ht="9" customHeight="1" x14ac:dyDescent="0.2">
      <c r="A61" s="23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5" ht="9" customHeight="1" x14ac:dyDescent="0.2">
      <c r="A62" s="23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31"/>
      <c r="T62" s="31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9" customHeight="1" x14ac:dyDescent="0.2">
      <c r="A63" s="23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31"/>
      <c r="T63" s="31"/>
      <c r="U63" s="7"/>
      <c r="V63" s="7"/>
      <c r="W63" s="7"/>
      <c r="X63" s="7"/>
      <c r="Y63" s="7"/>
      <c r="Z63" s="7"/>
      <c r="AA63" s="7"/>
      <c r="AB63" s="7"/>
      <c r="AC63" s="7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7"/>
      <c r="BS63" s="7"/>
      <c r="BT63" s="7"/>
      <c r="BU63" s="7"/>
      <c r="BV63" s="7"/>
      <c r="BW63" s="7"/>
    </row>
    <row r="64" spans="1:75" ht="9" customHeight="1" x14ac:dyDescent="0.2">
      <c r="A64" s="23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31"/>
      <c r="T64" s="31"/>
      <c r="U64" s="7"/>
      <c r="V64" s="7"/>
      <c r="W64" s="7"/>
      <c r="X64" s="7"/>
      <c r="Y64" s="7"/>
      <c r="Z64" s="7"/>
      <c r="AA64" s="7"/>
      <c r="AB64" s="7"/>
      <c r="AC64" s="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31"/>
      <c r="BS64" s="7"/>
      <c r="BT64" s="7"/>
      <c r="BU64" s="7"/>
      <c r="BV64" s="7"/>
      <c r="BW64" s="7"/>
    </row>
    <row r="65" spans="1:75" ht="9" customHeight="1" x14ac:dyDescent="0.2">
      <c r="A65" s="23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31"/>
      <c r="T65" s="31"/>
      <c r="U65" s="7"/>
      <c r="V65" s="7"/>
      <c r="W65" s="7"/>
      <c r="X65" s="7"/>
      <c r="Y65" s="7"/>
      <c r="Z65" s="7"/>
      <c r="AA65" s="7"/>
      <c r="AB65" s="7"/>
      <c r="AC65" s="7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7"/>
      <c r="BT65" s="7"/>
      <c r="BU65" s="7"/>
      <c r="BV65" s="7"/>
      <c r="BW65" s="7"/>
    </row>
    <row r="66" spans="1:75" ht="9" customHeight="1" x14ac:dyDescent="0.2">
      <c r="A66" s="23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31"/>
      <c r="T66" s="31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1:75" ht="9" customHeight="1" x14ac:dyDescent="0.2">
      <c r="A67" s="23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31"/>
      <c r="T67" s="31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1:75" ht="9" customHeight="1" x14ac:dyDescent="0.2">
      <c r="A68" s="2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31"/>
      <c r="T68" s="31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1:75" ht="9" customHeight="1" x14ac:dyDescent="0.2">
      <c r="A69" s="23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31"/>
      <c r="T69" s="31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  <row r="70" spans="1:75" ht="9" customHeight="1" x14ac:dyDescent="0.2">
      <c r="A70" s="23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31"/>
      <c r="T70" s="31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</row>
    <row r="71" spans="1:75" ht="9" customHeight="1" x14ac:dyDescent="0.2">
      <c r="A71" s="23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31"/>
      <c r="T71" s="31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</row>
    <row r="72" spans="1:75" ht="9" customHeight="1" x14ac:dyDescent="0.2">
      <c r="A72" s="23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31"/>
      <c r="T72" s="31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</row>
    <row r="73" spans="1:75" ht="9" customHeight="1" x14ac:dyDescent="0.2">
      <c r="A73" s="23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31"/>
      <c r="T73" s="3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</row>
    <row r="74" spans="1:75" ht="9" customHeight="1" x14ac:dyDescent="0.2">
      <c r="A74" s="23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31"/>
      <c r="T74" s="31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</row>
    <row r="75" spans="1:75" ht="9" customHeight="1" x14ac:dyDescent="0.2">
      <c r="A75" s="23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31"/>
      <c r="T75" s="31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</row>
    <row r="76" spans="1:75" ht="9" customHeight="1" x14ac:dyDescent="0.2">
      <c r="A76" s="23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31"/>
      <c r="T76" s="31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</row>
    <row r="77" spans="1:75" ht="9" customHeight="1" x14ac:dyDescent="0.2">
      <c r="A77" s="23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31"/>
      <c r="T77" s="3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</row>
    <row r="78" spans="1:75" ht="9" customHeight="1" x14ac:dyDescent="0.2">
      <c r="A78" s="23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31"/>
      <c r="T78" s="31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</row>
    <row r="79" spans="1:75" ht="9" customHeight="1" x14ac:dyDescent="0.2">
      <c r="S79" s="265"/>
      <c r="T79" s="265"/>
    </row>
    <row r="80" spans="1:75" ht="9" customHeight="1" x14ac:dyDescent="0.2">
      <c r="S80" s="265"/>
      <c r="T80" s="265"/>
    </row>
    <row r="81" spans="19:20" ht="9" customHeight="1" x14ac:dyDescent="0.2">
      <c r="S81" s="265"/>
      <c r="T81" s="265"/>
    </row>
  </sheetData>
  <mergeCells count="10">
    <mergeCell ref="A8:BW9"/>
    <mergeCell ref="S60:BF60"/>
    <mergeCell ref="BP32:BS32"/>
    <mergeCell ref="U34:BF35"/>
    <mergeCell ref="BI29:BT30"/>
    <mergeCell ref="S3:AR4"/>
    <mergeCell ref="BF3:BN3"/>
    <mergeCell ref="AI7:AP7"/>
    <mergeCell ref="AS6:BN6"/>
    <mergeCell ref="AS7:BN7"/>
  </mergeCells>
  <phoneticPr fontId="5" type="noConversion"/>
  <printOptions horizontalCentered="1" verticalCentered="1"/>
  <pageMargins left="0.39374999999999999" right="0.39374999999999999" top="0.78749999999999998" bottom="0.78749999999999998" header="0.51180555555555551" footer="0.51180555555555551"/>
  <pageSetup paperSize="9" scale="86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5"/>
  <sheetViews>
    <sheetView view="pageBreakPreview" zoomScaleSheetLayoutView="150" workbookViewId="0">
      <selection activeCell="AE6" sqref="AE6"/>
    </sheetView>
  </sheetViews>
  <sheetFormatPr defaultColWidth="9.140625" defaultRowHeight="12.75" x14ac:dyDescent="0.2"/>
  <cols>
    <col min="1" max="3" width="2.7109375" style="26" customWidth="1"/>
    <col min="4" max="4" width="13.42578125" style="26" customWidth="1"/>
    <col min="5" max="5" width="1.85546875" style="26" customWidth="1"/>
    <col min="6" max="6" width="1.42578125" style="26" customWidth="1"/>
    <col min="7" max="8" width="2.7109375" style="26" customWidth="1"/>
    <col min="9" max="9" width="1.7109375" style="26" customWidth="1"/>
    <col min="10" max="10" width="2.42578125" style="26" customWidth="1"/>
    <col min="11" max="11" width="2.7109375" style="26" customWidth="1"/>
    <col min="12" max="12" width="2.140625" style="302" customWidth="1"/>
    <col min="13" max="13" width="2.7109375" style="26" customWidth="1"/>
    <col min="14" max="14" width="3.5703125" style="26" customWidth="1"/>
    <col min="15" max="15" width="2.28515625" style="26" customWidth="1"/>
    <col min="16" max="16" width="1.7109375" style="26" customWidth="1"/>
    <col min="17" max="18" width="2.7109375" style="26" customWidth="1"/>
    <col min="19" max="19" width="1.7109375" style="26" customWidth="1"/>
    <col min="20" max="20" width="3.42578125" style="26" customWidth="1"/>
    <col min="21" max="21" width="1.28515625" style="26" customWidth="1"/>
    <col min="22" max="23" width="1.7109375" style="26" customWidth="1"/>
    <col min="24" max="24" width="1" style="26" customWidth="1"/>
    <col min="25" max="25" width="1.28515625" style="26" customWidth="1"/>
    <col min="26" max="26" width="2.140625" style="26" customWidth="1"/>
    <col min="27" max="27" width="5.5703125" style="26" customWidth="1"/>
    <col min="28" max="28" width="7.7109375" style="26" customWidth="1"/>
    <col min="29" max="29" width="0.5703125" style="26" customWidth="1"/>
    <col min="30" max="30" width="0.28515625" style="26" customWidth="1"/>
    <col min="31" max="31" width="1.28515625" style="26" customWidth="1"/>
    <col min="32" max="32" width="2.42578125" style="26" customWidth="1"/>
    <col min="33" max="33" width="3.28515625" style="26" customWidth="1"/>
    <col min="34" max="111" width="2.7109375" style="26" customWidth="1"/>
    <col min="112" max="16384" width="9.140625" style="26"/>
  </cols>
  <sheetData>
    <row r="1" spans="1:33" s="93" customFormat="1" ht="13.5" customHeight="1" x14ac:dyDescent="0.2">
      <c r="A1" s="92"/>
      <c r="B1" s="92"/>
      <c r="C1" s="92"/>
      <c r="D1" s="92"/>
      <c r="E1" s="92"/>
      <c r="F1" s="92"/>
      <c r="G1" s="92"/>
      <c r="H1" s="285" t="s">
        <v>410</v>
      </c>
      <c r="I1" s="285"/>
      <c r="J1" s="285"/>
      <c r="K1" s="285"/>
      <c r="L1" s="300"/>
      <c r="M1" s="284"/>
      <c r="N1" s="284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s="96" customFormat="1" ht="9.75" customHeight="1" x14ac:dyDescent="0.2">
      <c r="A2" s="94"/>
      <c r="B2" s="94"/>
      <c r="C2" s="94"/>
      <c r="D2" s="94"/>
      <c r="E2" s="94"/>
      <c r="F2" s="94"/>
      <c r="G2" s="94"/>
      <c r="H2" s="95"/>
      <c r="I2" s="94"/>
      <c r="J2" s="94"/>
      <c r="K2" s="94"/>
      <c r="L2" s="292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3" s="96" customFormat="1" ht="12" customHeight="1" x14ac:dyDescent="0.2">
      <c r="A3" s="94"/>
      <c r="B3" s="94"/>
      <c r="C3" s="94"/>
      <c r="D3" s="94"/>
      <c r="E3" s="94"/>
      <c r="F3" s="94"/>
      <c r="G3" s="94"/>
      <c r="H3" s="95" t="s">
        <v>666</v>
      </c>
      <c r="I3" s="94"/>
      <c r="J3" s="94"/>
      <c r="K3" s="499" t="str">
        <f>DADOS!I4</f>
        <v>Rafael Gonçalves de Oliveira Almenara</v>
      </c>
      <c r="L3" s="233"/>
      <c r="M3" s="99"/>
      <c r="N3" s="99"/>
      <c r="O3" s="99"/>
      <c r="P3" s="99"/>
      <c r="Q3" s="99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3" s="96" customFormat="1" ht="12.75" customHeight="1" x14ac:dyDescent="0.15">
      <c r="A4" s="94"/>
      <c r="B4" s="94"/>
      <c r="C4" s="94"/>
      <c r="D4" s="94"/>
      <c r="E4" s="94"/>
      <c r="F4" s="94"/>
      <c r="G4" s="94"/>
      <c r="H4" s="286" t="s">
        <v>411</v>
      </c>
      <c r="I4" s="287"/>
      <c r="J4" s="287"/>
      <c r="K4" s="287"/>
      <c r="L4" s="287"/>
      <c r="M4" s="287"/>
      <c r="N4" s="287"/>
      <c r="O4" s="288"/>
      <c r="P4" s="287"/>
      <c r="Q4" s="287" t="s">
        <v>412</v>
      </c>
      <c r="R4" s="287"/>
      <c r="S4" s="287"/>
      <c r="T4" s="287"/>
      <c r="U4" s="287"/>
      <c r="V4" s="287"/>
      <c r="W4" s="288"/>
      <c r="X4" s="287"/>
      <c r="Y4" s="287" t="s">
        <v>173</v>
      </c>
      <c r="Z4" s="287"/>
      <c r="AA4" s="287"/>
      <c r="AB4" s="501">
        <f>DADOS!N12</f>
        <v>44053</v>
      </c>
      <c r="AC4" s="500"/>
      <c r="AD4" s="287"/>
      <c r="AE4" s="287"/>
      <c r="AF4" s="287"/>
      <c r="AG4" s="287"/>
    </row>
    <row r="5" spans="1:33" s="96" customFormat="1" ht="9.75" customHeight="1" x14ac:dyDescent="0.2">
      <c r="A5" s="94"/>
      <c r="B5" s="94"/>
      <c r="C5" s="94"/>
      <c r="D5" s="94"/>
      <c r="E5" s="94"/>
      <c r="F5" s="94"/>
      <c r="G5" s="94"/>
      <c r="H5" s="95"/>
      <c r="I5" s="94"/>
      <c r="J5" s="94"/>
      <c r="K5" s="94"/>
      <c r="L5" s="292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3" ht="10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10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98" customFormat="1" x14ac:dyDescent="0.2">
      <c r="A7" s="97"/>
      <c r="B7" s="94" t="s">
        <v>413</v>
      </c>
      <c r="C7" s="94"/>
      <c r="D7" s="94"/>
      <c r="E7" s="94"/>
      <c r="F7" s="289"/>
      <c r="G7" s="97"/>
      <c r="H7" s="97"/>
      <c r="I7" s="25"/>
      <c r="J7" s="97"/>
      <c r="K7" s="97"/>
      <c r="L7" s="301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">
      <c r="A8" s="292"/>
      <c r="B8" s="290" t="s">
        <v>414</v>
      </c>
      <c r="C8" s="235"/>
      <c r="D8" s="235"/>
      <c r="E8" s="235"/>
      <c r="F8" s="235"/>
      <c r="G8" s="235"/>
      <c r="H8" s="291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104"/>
      <c r="Y8" s="235"/>
      <c r="Z8" s="235"/>
      <c r="AA8" s="235"/>
      <c r="AB8" s="235"/>
      <c r="AC8" s="235"/>
      <c r="AD8" s="235"/>
      <c r="AE8" s="235"/>
      <c r="AF8" s="235"/>
      <c r="AG8" s="104"/>
    </row>
    <row r="9" spans="1:33" x14ac:dyDescent="0.2">
      <c r="A9" s="150"/>
      <c r="B9" s="104"/>
      <c r="C9" s="104"/>
      <c r="D9" s="104"/>
      <c r="E9" s="584"/>
      <c r="F9" s="584"/>
      <c r="G9" s="584"/>
      <c r="H9" s="58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305"/>
      <c r="Z9" s="104"/>
      <c r="AA9" s="104"/>
      <c r="AB9" s="104"/>
      <c r="AC9" s="150"/>
      <c r="AD9" s="104"/>
      <c r="AE9" s="233"/>
      <c r="AF9" s="104"/>
      <c r="AG9" s="104"/>
    </row>
    <row r="10" spans="1:33" ht="6.75" customHeight="1" x14ac:dyDescent="0.2">
      <c r="A10" s="45" t="s">
        <v>419</v>
      </c>
      <c r="B10" s="25"/>
      <c r="D10" s="45"/>
      <c r="E10" s="45"/>
      <c r="F10" s="25"/>
      <c r="G10" s="25"/>
      <c r="H10" s="25"/>
      <c r="I10" s="25"/>
      <c r="J10" s="25"/>
      <c r="K10" s="25"/>
      <c r="L10" s="299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104"/>
      <c r="X10" s="25"/>
      <c r="Y10" s="299"/>
      <c r="Z10" s="25"/>
      <c r="AA10" s="25"/>
      <c r="AB10" s="25"/>
      <c r="AC10" s="25"/>
      <c r="AD10" s="25"/>
      <c r="AE10" s="25"/>
      <c r="AF10" s="25"/>
      <c r="AG10" s="25"/>
    </row>
    <row r="11" spans="1:33" ht="9.75" customHeight="1" x14ac:dyDescent="0.2">
      <c r="A11" s="27"/>
      <c r="B11" s="45" t="s">
        <v>420</v>
      </c>
      <c r="D11" s="25"/>
      <c r="E11" s="585"/>
      <c r="F11" s="585"/>
      <c r="G11" s="585"/>
      <c r="H11" s="585"/>
      <c r="I11" s="45" t="s">
        <v>421</v>
      </c>
      <c r="J11" s="25"/>
      <c r="K11" s="25"/>
      <c r="L11" s="299"/>
      <c r="M11" s="27"/>
      <c r="N11" s="25"/>
      <c r="O11" s="25"/>
      <c r="P11" s="25"/>
      <c r="Q11" s="25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</row>
    <row r="12" spans="1:33" ht="7.5" customHeight="1" x14ac:dyDescent="0.2">
      <c r="A12" s="27"/>
      <c r="B12" s="45" t="s">
        <v>422</v>
      </c>
      <c r="D12" s="25"/>
      <c r="E12" s="100"/>
      <c r="F12" s="25"/>
      <c r="G12" s="25"/>
      <c r="H12" s="25"/>
      <c r="I12" s="45" t="s">
        <v>423</v>
      </c>
      <c r="J12" s="25"/>
      <c r="K12" s="25"/>
      <c r="L12" s="299"/>
      <c r="M12" s="27"/>
      <c r="N12" s="25"/>
      <c r="O12" s="25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3"/>
    </row>
    <row r="13" spans="1:33" x14ac:dyDescent="0.2">
      <c r="A13" s="27"/>
      <c r="B13" s="27" t="s">
        <v>424</v>
      </c>
      <c r="D13" s="25"/>
      <c r="E13" s="583"/>
      <c r="F13" s="583"/>
      <c r="G13" s="583"/>
      <c r="H13" s="583"/>
      <c r="I13" s="583"/>
      <c r="J13" s="583"/>
      <c r="K13" s="583"/>
      <c r="L13" s="583"/>
      <c r="M13" s="27"/>
      <c r="N13" s="99"/>
      <c r="O13" s="100"/>
      <c r="P13" s="101"/>
      <c r="Q13" s="99"/>
      <c r="R13" s="25"/>
      <c r="S13" s="25"/>
      <c r="T13" s="27"/>
      <c r="U13" s="25"/>
      <c r="V13" s="25"/>
      <c r="W13" s="25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</row>
    <row r="14" spans="1:33" ht="6" customHeight="1" x14ac:dyDescent="0.2">
      <c r="A14" s="25"/>
      <c r="B14" s="25"/>
      <c r="C14" s="45" t="s">
        <v>425</v>
      </c>
      <c r="D14" s="45"/>
      <c r="E14" s="45"/>
      <c r="F14" s="45"/>
      <c r="G14" s="45"/>
      <c r="H14" s="45"/>
      <c r="I14" s="45" t="s">
        <v>426</v>
      </c>
      <c r="J14" s="25"/>
      <c r="K14" s="25"/>
      <c r="L14" s="10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10.5" customHeight="1" x14ac:dyDescent="0.2">
      <c r="A15" s="579" t="s">
        <v>427</v>
      </c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104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</row>
    <row r="16" spans="1:33" ht="6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ht="7.5" customHeight="1" x14ac:dyDescent="0.2">
      <c r="A17" s="578"/>
      <c r="B17" s="578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78"/>
      <c r="R17" s="578"/>
      <c r="S17" s="578"/>
      <c r="T17" s="578"/>
      <c r="U17" s="104"/>
      <c r="V17" s="578"/>
      <c r="W17" s="578"/>
      <c r="X17" s="581"/>
      <c r="Y17" s="575"/>
      <c r="Z17" s="575"/>
      <c r="AA17" s="575"/>
      <c r="AB17" s="575"/>
      <c r="AC17" s="575"/>
      <c r="AD17" s="575"/>
      <c r="AE17" s="575"/>
      <c r="AF17" s="582"/>
      <c r="AG17" s="582"/>
    </row>
    <row r="18" spans="1:33" ht="7.5" customHeight="1" x14ac:dyDescent="0.2">
      <c r="A18" s="578"/>
      <c r="B18" s="578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78"/>
      <c r="R18" s="578"/>
      <c r="S18" s="578"/>
      <c r="T18" s="578"/>
      <c r="U18" s="104"/>
      <c r="V18" s="578"/>
      <c r="W18" s="578"/>
      <c r="X18" s="581"/>
      <c r="Y18" s="575"/>
      <c r="Z18" s="575"/>
      <c r="AA18" s="575"/>
      <c r="AB18" s="575"/>
      <c r="AC18" s="575"/>
      <c r="AD18" s="575"/>
      <c r="AE18" s="575"/>
      <c r="AF18" s="296"/>
      <c r="AG18" s="296"/>
    </row>
    <row r="19" spans="1:33" ht="6" customHeigh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303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303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s="102" customFormat="1" ht="9" customHeight="1" x14ac:dyDescent="0.2">
      <c r="A20" s="576"/>
      <c r="B20" s="576"/>
      <c r="C20" s="103"/>
      <c r="D20" s="103"/>
      <c r="E20" s="103"/>
      <c r="F20" s="103"/>
      <c r="G20" s="103"/>
      <c r="H20" s="103"/>
      <c r="I20" s="103"/>
      <c r="J20" s="103"/>
      <c r="K20" s="306"/>
      <c r="L20" s="103"/>
      <c r="M20" s="103"/>
      <c r="N20" s="103"/>
      <c r="O20" s="103"/>
      <c r="P20" s="103"/>
      <c r="Q20" s="103"/>
      <c r="R20" s="103"/>
      <c r="S20" s="103"/>
      <c r="T20" s="293"/>
      <c r="U20" s="103"/>
      <c r="V20" s="103"/>
      <c r="W20" s="103"/>
      <c r="X20" s="304"/>
      <c r="Y20" s="103"/>
      <c r="Z20" s="293"/>
      <c r="AA20" s="103"/>
      <c r="AB20" s="103"/>
      <c r="AC20" s="293"/>
      <c r="AD20" s="103"/>
      <c r="AE20" s="293"/>
      <c r="AF20" s="103"/>
      <c r="AG20" s="294"/>
    </row>
    <row r="21" spans="1:33" s="102" customFormat="1" ht="9" x14ac:dyDescent="0.2">
      <c r="A21" s="576"/>
      <c r="B21" s="576"/>
      <c r="C21" s="103"/>
      <c r="D21" s="103"/>
      <c r="E21" s="103"/>
      <c r="F21" s="103"/>
      <c r="G21" s="103"/>
      <c r="H21" s="103"/>
      <c r="I21" s="103"/>
      <c r="J21" s="103"/>
      <c r="K21" s="306"/>
      <c r="L21" s="103"/>
      <c r="M21" s="103"/>
      <c r="N21" s="103"/>
      <c r="O21" s="103"/>
      <c r="P21" s="103"/>
      <c r="Q21" s="103"/>
      <c r="R21" s="103"/>
      <c r="S21" s="103"/>
      <c r="T21" s="293"/>
      <c r="U21" s="103"/>
      <c r="V21" s="103"/>
      <c r="W21" s="103"/>
      <c r="X21" s="304"/>
      <c r="Y21" s="103"/>
      <c r="Z21" s="293"/>
      <c r="AA21" s="103"/>
      <c r="AB21" s="103"/>
      <c r="AC21" s="293"/>
      <c r="AD21" s="103"/>
      <c r="AE21" s="293"/>
      <c r="AF21" s="103"/>
      <c r="AG21" s="294"/>
    </row>
    <row r="22" spans="1:33" s="102" customFormat="1" ht="9" x14ac:dyDescent="0.2">
      <c r="A22" s="576"/>
      <c r="B22" s="576"/>
      <c r="C22" s="103"/>
      <c r="D22" s="103"/>
      <c r="E22" s="103"/>
      <c r="F22" s="103"/>
      <c r="G22" s="103"/>
      <c r="H22" s="103"/>
      <c r="I22" s="103"/>
      <c r="J22" s="103"/>
      <c r="K22" s="306"/>
      <c r="L22" s="103"/>
      <c r="M22" s="103"/>
      <c r="N22" s="103"/>
      <c r="O22" s="103"/>
      <c r="P22" s="103"/>
      <c r="Q22" s="103"/>
      <c r="R22" s="103"/>
      <c r="S22" s="103"/>
      <c r="T22" s="293"/>
      <c r="U22" s="103"/>
      <c r="V22" s="103"/>
      <c r="W22" s="103"/>
      <c r="X22" s="304"/>
      <c r="Y22" s="103"/>
      <c r="Z22" s="293"/>
      <c r="AA22" s="103"/>
      <c r="AB22" s="103"/>
      <c r="AC22" s="293"/>
      <c r="AD22" s="103"/>
      <c r="AE22" s="293"/>
      <c r="AF22" s="103"/>
      <c r="AG22" s="103"/>
    </row>
    <row r="23" spans="1:33" s="102" customFormat="1" ht="9" x14ac:dyDescent="0.2">
      <c r="A23" s="576"/>
      <c r="B23" s="576"/>
      <c r="C23" s="103"/>
      <c r="D23" s="103"/>
      <c r="E23" s="103"/>
      <c r="F23" s="103"/>
      <c r="G23" s="103"/>
      <c r="H23" s="103"/>
      <c r="I23" s="103"/>
      <c r="J23" s="103"/>
      <c r="K23" s="306"/>
      <c r="L23" s="103"/>
      <c r="M23" s="103"/>
      <c r="N23" s="103"/>
      <c r="O23" s="103"/>
      <c r="P23" s="103"/>
      <c r="Q23" s="103"/>
      <c r="R23" s="103"/>
      <c r="S23" s="103"/>
      <c r="T23" s="293"/>
      <c r="U23" s="103"/>
      <c r="V23" s="103"/>
      <c r="W23" s="103"/>
      <c r="X23" s="304"/>
      <c r="Y23" s="103"/>
      <c r="Z23" s="293"/>
      <c r="AA23" s="103"/>
      <c r="AB23" s="103"/>
      <c r="AC23" s="293"/>
      <c r="AD23" s="103"/>
      <c r="AE23" s="293"/>
      <c r="AF23" s="103"/>
      <c r="AG23" s="294"/>
    </row>
    <row r="24" spans="1:33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3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303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30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303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3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303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3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303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1:33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3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303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46" t="s">
        <v>176</v>
      </c>
      <c r="Y29" s="104"/>
      <c r="Z29" s="104"/>
      <c r="AA29" s="104"/>
      <c r="AB29" s="104"/>
      <c r="AC29" s="104"/>
      <c r="AD29" s="104"/>
      <c r="AE29" s="146" t="s">
        <v>426</v>
      </c>
      <c r="AF29" s="104"/>
      <c r="AG29" s="104"/>
    </row>
    <row r="30" spans="1:33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x14ac:dyDescent="0.2">
      <c r="A35" s="295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297"/>
      <c r="R35" s="297"/>
      <c r="S35" s="297"/>
      <c r="T35" s="298"/>
      <c r="U35" s="104"/>
      <c r="V35" s="297"/>
      <c r="W35" s="297"/>
      <c r="X35" s="298"/>
      <c r="Y35" s="297"/>
      <c r="Z35" s="298"/>
      <c r="AA35" s="297"/>
      <c r="AB35" s="297"/>
      <c r="AC35" s="298"/>
      <c r="AD35" s="297"/>
      <c r="AE35" s="298"/>
      <c r="AF35" s="297"/>
      <c r="AG35" s="298"/>
    </row>
    <row r="36" spans="1:33" ht="9" customHeight="1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ht="10.5" customHeight="1" x14ac:dyDescent="0.2">
      <c r="A37" s="577"/>
      <c r="B37" s="577"/>
      <c r="C37" s="577"/>
      <c r="D37" s="577"/>
      <c r="E37" s="577"/>
      <c r="F37" s="577"/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577"/>
      <c r="R37" s="577"/>
      <c r="S37" s="577"/>
      <c r="T37" s="577"/>
      <c r="U37" s="104"/>
      <c r="V37" s="578"/>
      <c r="W37" s="578"/>
      <c r="X37" s="578"/>
      <c r="Y37" s="297"/>
      <c r="Z37" s="297"/>
      <c r="AA37" s="575"/>
      <c r="AB37" s="575"/>
      <c r="AC37" s="575"/>
      <c r="AD37" s="575"/>
      <c r="AE37" s="575"/>
      <c r="AF37" s="104"/>
      <c r="AG37" s="104"/>
    </row>
    <row r="38" spans="1:33" s="102" customFormat="1" ht="10.5" customHeight="1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293"/>
      <c r="U38" s="103"/>
      <c r="V38" s="103"/>
      <c r="W38" s="103"/>
      <c r="X38" s="293"/>
      <c r="Y38" s="103"/>
      <c r="Z38" s="103"/>
      <c r="AA38" s="103"/>
      <c r="AB38" s="103"/>
      <c r="AC38" s="293"/>
      <c r="AD38" s="103"/>
      <c r="AE38" s="103"/>
      <c r="AF38" s="103"/>
      <c r="AG38" s="103"/>
    </row>
    <row r="39" spans="1:33" s="102" customFormat="1" ht="10.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293"/>
      <c r="U39" s="103"/>
      <c r="V39" s="103"/>
      <c r="W39" s="103"/>
      <c r="X39" s="293"/>
      <c r="Y39" s="103"/>
      <c r="Z39" s="103"/>
      <c r="AA39" s="103"/>
      <c r="AB39" s="103"/>
      <c r="AC39" s="103"/>
      <c r="AD39" s="103"/>
      <c r="AE39" s="293"/>
      <c r="AF39" s="103"/>
      <c r="AG39" s="103"/>
    </row>
    <row r="40" spans="1:33" s="102" customFormat="1" ht="10.5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29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</row>
    <row r="41" spans="1:33" s="102" customFormat="1" ht="9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0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ht="10.5" customHeight="1" x14ac:dyDescent="0.2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307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</row>
    <row r="43" spans="1:33" s="114" customFormat="1" ht="10.5" customHeight="1" x14ac:dyDescent="0.2">
      <c r="A43" s="308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</row>
    <row r="44" spans="1:33" ht="10.5" customHeight="1" x14ac:dyDescent="0.2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307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</row>
    <row r="45" spans="1:33" s="102" customFormat="1" ht="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0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s="102" customFormat="1" ht="9" x14ac:dyDescent="0.2">
      <c r="A46" s="22"/>
      <c r="B46" s="23"/>
      <c r="C46" s="22"/>
      <c r="D46" s="22"/>
      <c r="E46" s="22"/>
      <c r="F46" s="22"/>
      <c r="G46" s="22"/>
      <c r="H46" s="22"/>
      <c r="I46" s="22"/>
      <c r="J46" s="22"/>
      <c r="K46" s="22"/>
      <c r="L46" s="103"/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s="102" customFormat="1" ht="9" x14ac:dyDescent="0.2">
      <c r="A47" s="103"/>
      <c r="B47" s="29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29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1:33" s="102" customFormat="1" ht="18" customHeight="1" x14ac:dyDescent="0.2">
      <c r="A48" s="310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x14ac:dyDescent="0.2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3"/>
    </row>
    <row r="50" spans="1:33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x14ac:dyDescent="0.2">
      <c r="A51" s="25"/>
      <c r="B51" s="94"/>
      <c r="C51" s="25"/>
      <c r="D51" s="25"/>
      <c r="E51" s="25"/>
      <c r="F51" s="25"/>
      <c r="G51" s="25"/>
      <c r="H51" s="25"/>
      <c r="I51" s="25"/>
      <c r="J51" s="25"/>
      <c r="K51" s="25"/>
      <c r="L51" s="104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x14ac:dyDescent="0.2">
      <c r="A52" s="25"/>
      <c r="B52" s="94"/>
      <c r="C52" s="25"/>
      <c r="D52" s="25"/>
      <c r="E52" s="25"/>
      <c r="F52" s="25"/>
      <c r="G52" s="25"/>
      <c r="H52" s="25"/>
      <c r="I52" s="25"/>
      <c r="J52" s="25"/>
      <c r="K52" s="25"/>
      <c r="L52" s="104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9" customHeight="1" x14ac:dyDescent="0.2">
      <c r="A53" s="25"/>
      <c r="B53" s="94"/>
      <c r="C53" s="25"/>
      <c r="D53" s="25"/>
      <c r="E53" s="25"/>
      <c r="F53" s="25"/>
      <c r="G53" s="25"/>
      <c r="H53" s="25"/>
      <c r="I53" s="25"/>
      <c r="J53" s="25"/>
      <c r="K53" s="25"/>
      <c r="L53" s="104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x14ac:dyDescent="0.2">
      <c r="A54" s="25"/>
      <c r="B54" s="94"/>
      <c r="C54" s="25"/>
      <c r="D54" s="25"/>
      <c r="E54" s="25"/>
      <c r="F54" s="25"/>
      <c r="G54" s="25"/>
      <c r="H54" s="25"/>
      <c r="I54" s="25"/>
      <c r="J54" s="25"/>
      <c r="K54" s="25"/>
      <c r="L54" s="104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x14ac:dyDescent="0.2">
      <c r="A55" s="25"/>
      <c r="B55" s="94"/>
      <c r="C55" s="94"/>
      <c r="D55" s="25"/>
      <c r="E55" s="25"/>
      <c r="F55" s="25"/>
      <c r="G55" s="25"/>
      <c r="H55" s="25"/>
      <c r="I55" s="25"/>
      <c r="J55" s="25"/>
      <c r="K55" s="25"/>
      <c r="L55" s="104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x14ac:dyDescent="0.2">
      <c r="A56" s="25"/>
      <c r="B56" s="94"/>
      <c r="C56" s="94"/>
      <c r="D56" s="25"/>
      <c r="E56" s="25"/>
      <c r="F56" s="25"/>
      <c r="G56" s="25"/>
      <c r="H56" s="25"/>
      <c r="I56" s="25"/>
      <c r="J56" s="25"/>
      <c r="K56" s="25"/>
      <c r="L56" s="104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x14ac:dyDescent="0.2">
      <c r="A57" s="25"/>
      <c r="B57" s="9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x14ac:dyDescent="0.2">
      <c r="A58" s="25"/>
      <c r="B58" s="94"/>
      <c r="C58" s="25"/>
      <c r="D58" s="2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ht="9" customHeight="1" x14ac:dyDescent="0.2">
      <c r="A59" s="25"/>
      <c r="B59" s="94"/>
      <c r="C59" s="25"/>
      <c r="D59" s="178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x14ac:dyDescent="0.2">
      <c r="A60" s="25"/>
      <c r="B60" s="3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x14ac:dyDescent="0.2">
      <c r="A61" s="25"/>
      <c r="B61" s="9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x14ac:dyDescent="0.2">
      <c r="A62" s="25"/>
      <c r="B62" s="9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x14ac:dyDescent="0.2">
      <c r="A63" s="25"/>
      <c r="B63" s="9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x14ac:dyDescent="0.2">
      <c r="A64" s="25"/>
      <c r="B64" s="99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x14ac:dyDescent="0.2">
      <c r="A65" s="25"/>
      <c r="B65" s="25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</sheetData>
  <mergeCells count="24">
    <mergeCell ref="E13:L13"/>
    <mergeCell ref="X13:AG13"/>
    <mergeCell ref="E9:H9"/>
    <mergeCell ref="E11:H11"/>
    <mergeCell ref="R11:AG11"/>
    <mergeCell ref="P12:AG12"/>
    <mergeCell ref="A15:T15"/>
    <mergeCell ref="V15:AG15"/>
    <mergeCell ref="A17:B18"/>
    <mergeCell ref="C17:P18"/>
    <mergeCell ref="Q17:T18"/>
    <mergeCell ref="V17:X18"/>
    <mergeCell ref="Y17:Z18"/>
    <mergeCell ref="AA17:AC18"/>
    <mergeCell ref="AD17:AE18"/>
    <mergeCell ref="AF17:AG17"/>
    <mergeCell ref="AA37:AC37"/>
    <mergeCell ref="AD37:AE37"/>
    <mergeCell ref="A20:B20"/>
    <mergeCell ref="A21:B21"/>
    <mergeCell ref="A22:B22"/>
    <mergeCell ref="A23:B23"/>
    <mergeCell ref="A37:T37"/>
    <mergeCell ref="V37:X37"/>
  </mergeCells>
  <phoneticPr fontId="5" type="noConversion"/>
  <printOptions horizontalCentered="1" verticalCentered="1"/>
  <pageMargins left="0.59027777777777779" right="0.78749999999999998" top="0.98402777777777772" bottom="0.98402777777777772" header="0.51180555555555551" footer="0.51180555555555551"/>
  <pageSetup paperSize="9" scale="99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Figura do Microsoft Word " shapeId="6151" r:id="rId4">
          <objectPr defaultSize="0" autoPict="0" r:id="rId5">
            <anchor moveWithCells="1" sizeWithCells="1">
              <from>
                <xdr:col>3</xdr:col>
                <xdr:colOff>9525</xdr:colOff>
                <xdr:row>58</xdr:row>
                <xdr:rowOff>66675</xdr:rowOff>
              </from>
              <to>
                <xdr:col>20</xdr:col>
                <xdr:colOff>9525</xdr:colOff>
                <xdr:row>61</xdr:row>
                <xdr:rowOff>57150</xdr:rowOff>
              </to>
            </anchor>
          </objectPr>
        </oleObject>
      </mc:Choice>
      <mc:Fallback>
        <oleObject progId="Figura do Microsoft Word " shapeId="615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5"/>
  <sheetViews>
    <sheetView topLeftCell="A7" workbookViewId="0">
      <selection activeCell="AV37" sqref="AV37"/>
    </sheetView>
  </sheetViews>
  <sheetFormatPr defaultColWidth="2.7109375" defaultRowHeight="12.75" x14ac:dyDescent="0.2"/>
  <cols>
    <col min="1" max="2" width="2.7109375" style="6"/>
    <col min="3" max="3" width="9.7109375" style="6" customWidth="1"/>
    <col min="4" max="5" width="2.7109375" style="6"/>
    <col min="6" max="6" width="13.28515625" style="6" customWidth="1"/>
    <col min="7" max="8" width="2.7109375" style="6"/>
    <col min="9" max="9" width="2" style="6" customWidth="1"/>
    <col min="10" max="10" width="2.7109375" style="6" hidden="1" customWidth="1"/>
    <col min="11" max="11" width="1.28515625" style="6" hidden="1" customWidth="1"/>
    <col min="12" max="15" width="2.7109375" style="6" hidden="1" customWidth="1"/>
    <col min="16" max="16" width="0.28515625" style="6" hidden="1" customWidth="1"/>
    <col min="17" max="19" width="2.7109375" style="6"/>
    <col min="20" max="20" width="1.140625" style="6" customWidth="1"/>
    <col min="21" max="23" width="2.7109375" style="6" hidden="1" customWidth="1"/>
    <col min="24" max="24" width="2.7109375" style="6"/>
    <col min="25" max="25" width="2.7109375" style="6" customWidth="1"/>
    <col min="26" max="26" width="2.7109375" style="6" hidden="1" customWidth="1"/>
    <col min="27" max="27" width="2.7109375" style="6"/>
    <col min="28" max="28" width="10" style="6" customWidth="1"/>
    <col min="29" max="29" width="2.7109375" style="6" customWidth="1"/>
    <col min="30" max="36" width="2.7109375" style="6" hidden="1" customWidth="1"/>
    <col min="37" max="37" width="1.7109375" style="6" customWidth="1"/>
    <col min="38" max="38" width="0.140625" style="6" customWidth="1"/>
    <col min="39" max="39" width="0.28515625" style="6" customWidth="1"/>
    <col min="40" max="40" width="0.140625" style="6" customWidth="1"/>
    <col min="41" max="41" width="1" style="6" customWidth="1"/>
    <col min="42" max="42" width="4.28515625" style="6" customWidth="1"/>
    <col min="43" max="47" width="2.7109375" style="6" hidden="1" customWidth="1"/>
    <col min="48" max="48" width="3.7109375" style="6" customWidth="1"/>
    <col min="49" max="49" width="6.42578125" style="6" customWidth="1"/>
    <col min="50" max="50" width="6.28515625" style="6" hidden="1" customWidth="1"/>
    <col min="51" max="16384" width="2.7109375" style="6"/>
  </cols>
  <sheetData>
    <row r="1" spans="1:77" ht="11.25" customHeight="1" x14ac:dyDescent="0.2">
      <c r="A1" s="341"/>
      <c r="B1" s="341"/>
      <c r="C1" s="342" t="s">
        <v>491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3" t="s">
        <v>492</v>
      </c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</row>
    <row r="2" spans="1:77" ht="9" customHeight="1" x14ac:dyDescent="0.2">
      <c r="A2" s="341"/>
      <c r="B2" s="341"/>
      <c r="C2" s="343" t="str">
        <f>DADOS!I4</f>
        <v>Rafael Gonçalves de Oliveira Almenara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</row>
    <row r="3" spans="1:77" ht="9" customHeight="1" x14ac:dyDescent="0.2">
      <c r="A3" s="341"/>
      <c r="B3" s="341"/>
      <c r="C3" s="343" t="str">
        <f>DADOS!M6</f>
        <v>RUA CINQUENTA E DOIS -QUADRA 50 LOTE 2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611" t="s">
        <v>493</v>
      </c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341"/>
      <c r="AZ3" s="341"/>
      <c r="BA3" s="341"/>
      <c r="BB3" s="341"/>
      <c r="BC3" s="341"/>
      <c r="BD3" s="341"/>
      <c r="BE3" s="341"/>
      <c r="BF3" s="341"/>
      <c r="BG3" s="341"/>
      <c r="BH3" s="345" t="s">
        <v>494</v>
      </c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</row>
    <row r="4" spans="1:77" ht="9" customHeight="1" x14ac:dyDescent="0.2">
      <c r="A4" s="341"/>
      <c r="B4" s="341"/>
      <c r="C4" s="343" t="str">
        <f>DADOS!AK8</f>
        <v>MARICÁ</v>
      </c>
      <c r="D4" s="341" t="str">
        <f>DADOS!BL8</f>
        <v>RJ</v>
      </c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6"/>
      <c r="AM4" s="346"/>
      <c r="AN4" s="612">
        <f>DADOS!N12</f>
        <v>44053</v>
      </c>
      <c r="AO4" s="612"/>
      <c r="AP4" s="612"/>
      <c r="AQ4" s="612"/>
      <c r="AR4" s="612"/>
      <c r="AS4" s="612"/>
      <c r="AT4" s="612"/>
      <c r="AU4" s="612"/>
      <c r="AV4" s="612"/>
      <c r="AW4" s="346"/>
      <c r="AX4" s="346"/>
      <c r="AY4" s="341"/>
      <c r="AZ4" s="341"/>
      <c r="BA4" s="341"/>
      <c r="BB4" s="341"/>
      <c r="BC4" s="341"/>
      <c r="BD4" s="341"/>
      <c r="BE4" s="341"/>
      <c r="BF4" s="341"/>
      <c r="BG4" s="341"/>
      <c r="BH4" s="613">
        <v>2471204</v>
      </c>
      <c r="BI4" s="613"/>
      <c r="BJ4" s="613"/>
      <c r="BK4" s="613"/>
      <c r="BL4" s="613"/>
      <c r="BM4" s="613"/>
      <c r="BN4" s="613"/>
      <c r="BO4" s="613"/>
      <c r="BP4" s="341"/>
      <c r="BQ4" s="341"/>
      <c r="BR4" s="341"/>
      <c r="BS4" s="341"/>
      <c r="BT4" s="341"/>
      <c r="BU4" s="341"/>
      <c r="BV4" s="341"/>
      <c r="BW4" s="341"/>
      <c r="BX4" s="341"/>
      <c r="BY4" s="341"/>
    </row>
    <row r="5" spans="1:77" ht="9" customHeight="1" x14ac:dyDescent="0.2">
      <c r="A5" s="341"/>
      <c r="B5" s="341"/>
      <c r="C5" s="343" t="s">
        <v>7</v>
      </c>
      <c r="D5" s="341"/>
      <c r="E5" s="341"/>
      <c r="F5" s="502">
        <f>DADOS!G10</f>
        <v>24902720</v>
      </c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</row>
    <row r="6" spans="1:77" ht="9" customHeight="1" x14ac:dyDescent="0.2">
      <c r="A6" s="341"/>
      <c r="B6" s="341"/>
      <c r="C6" s="341"/>
      <c r="D6" s="341"/>
      <c r="E6" s="341"/>
      <c r="F6" s="492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</row>
    <row r="7" spans="1:77" ht="9" customHeight="1" x14ac:dyDescent="0.2">
      <c r="A7" s="347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</row>
    <row r="8" spans="1:77" ht="13.5" customHeight="1" x14ac:dyDescent="0.2">
      <c r="A8" s="347"/>
      <c r="B8" s="347"/>
      <c r="C8" s="614" t="s">
        <v>495</v>
      </c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614"/>
      <c r="AL8" s="614"/>
      <c r="AM8" s="614"/>
      <c r="AN8" s="614"/>
      <c r="AO8" s="614"/>
      <c r="AP8" s="614"/>
      <c r="AQ8" s="614"/>
      <c r="AR8" s="614"/>
      <c r="AS8" s="614"/>
      <c r="AT8" s="614"/>
      <c r="AU8" s="614"/>
      <c r="AV8" s="614"/>
      <c r="AW8" s="347"/>
      <c r="AX8" s="347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</row>
    <row r="9" spans="1:77" ht="9.75" customHeight="1" x14ac:dyDescent="0.2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</row>
    <row r="10" spans="1:77" ht="9.75" customHeight="1" x14ac:dyDescent="0.2">
      <c r="A10" s="347"/>
      <c r="B10" s="349" t="s">
        <v>496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</row>
    <row r="11" spans="1:77" ht="9.75" customHeight="1" x14ac:dyDescent="0.2">
      <c r="A11" s="347"/>
      <c r="B11" s="349" t="s">
        <v>497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</row>
    <row r="12" spans="1:77" ht="9.75" customHeight="1" x14ac:dyDescent="0.2">
      <c r="A12" s="347"/>
      <c r="B12" s="349" t="s">
        <v>498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</row>
    <row r="13" spans="1:77" ht="9.75" customHeight="1" x14ac:dyDescent="0.2">
      <c r="A13" s="347"/>
      <c r="B13" s="349" t="s">
        <v>499</v>
      </c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8"/>
      <c r="AZ13" s="350" t="s">
        <v>500</v>
      </c>
      <c r="BA13" s="7"/>
      <c r="BB13" s="7"/>
      <c r="BC13" s="7"/>
      <c r="BD13" s="7"/>
      <c r="BE13" s="7"/>
      <c r="BF13" s="7"/>
      <c r="BG13" s="7"/>
      <c r="BH13" s="7"/>
      <c r="BI13" s="7"/>
      <c r="BJ13" s="609">
        <f>AN4</f>
        <v>44053</v>
      </c>
      <c r="BK13" s="609"/>
      <c r="BL13" s="609"/>
      <c r="BM13" s="609"/>
      <c r="BN13" s="609"/>
      <c r="BO13" s="609"/>
      <c r="BP13" s="609"/>
      <c r="BQ13" s="609"/>
      <c r="BR13" s="609"/>
      <c r="BS13" s="609"/>
      <c r="BT13" s="609"/>
      <c r="BU13" s="7"/>
      <c r="BV13" s="7"/>
      <c r="BW13" s="7"/>
      <c r="BX13" s="7"/>
      <c r="BY13" s="348"/>
    </row>
    <row r="14" spans="1:77" ht="9.75" customHeight="1" x14ac:dyDescent="0.2">
      <c r="A14" s="347"/>
      <c r="B14" s="349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8"/>
      <c r="AZ14" s="350" t="s">
        <v>501</v>
      </c>
      <c r="BA14" s="7"/>
      <c r="BB14" s="7"/>
      <c r="BC14" s="7"/>
      <c r="BD14" s="7"/>
      <c r="BE14" s="7"/>
      <c r="BF14" s="350" t="str">
        <f>C4</f>
        <v>MARICÁ</v>
      </c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348"/>
    </row>
    <row r="15" spans="1:77" ht="9.75" customHeight="1" x14ac:dyDescent="0.2">
      <c r="A15" s="347"/>
      <c r="B15" s="349" t="s">
        <v>502</v>
      </c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8"/>
      <c r="AZ15" s="8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348"/>
    </row>
    <row r="16" spans="1:77" ht="9.75" customHeight="1" x14ac:dyDescent="0.2">
      <c r="A16" s="347"/>
      <c r="B16" s="349" t="s">
        <v>503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8"/>
      <c r="AZ16" s="350" t="s">
        <v>504</v>
      </c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348"/>
    </row>
    <row r="17" spans="1:77" ht="9.75" customHeight="1" x14ac:dyDescent="0.2">
      <c r="A17" s="347"/>
      <c r="B17" s="349" t="s">
        <v>505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8"/>
      <c r="AZ17" s="350" t="s">
        <v>506</v>
      </c>
      <c r="BA17" s="7"/>
      <c r="BB17" s="7"/>
      <c r="BC17" s="7"/>
      <c r="BD17" s="7"/>
      <c r="BE17" s="7"/>
      <c r="BF17" s="7"/>
      <c r="BG17" s="7"/>
      <c r="BH17" s="350" t="s">
        <v>507</v>
      </c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348"/>
    </row>
    <row r="18" spans="1:77" ht="9.75" customHeight="1" x14ac:dyDescent="0.2">
      <c r="A18" s="347"/>
      <c r="B18" s="349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8"/>
      <c r="AZ18" s="350" t="s">
        <v>508</v>
      </c>
      <c r="BA18" s="7"/>
      <c r="BB18" s="7"/>
      <c r="BC18" s="7"/>
      <c r="BD18" s="7"/>
      <c r="BE18" s="7"/>
      <c r="BF18" s="7"/>
      <c r="BG18" s="7"/>
      <c r="BH18" s="7"/>
      <c r="BI18" s="7"/>
      <c r="BJ18" s="350" t="s">
        <v>509</v>
      </c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348"/>
    </row>
    <row r="19" spans="1:77" ht="9.75" customHeight="1" x14ac:dyDescent="0.2">
      <c r="A19" s="347"/>
      <c r="B19" s="349" t="s">
        <v>510</v>
      </c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8"/>
      <c r="AZ19" s="350" t="s">
        <v>511</v>
      </c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348"/>
    </row>
    <row r="20" spans="1:77" ht="9.75" customHeight="1" x14ac:dyDescent="0.2">
      <c r="A20" s="347"/>
      <c r="B20" s="349" t="s">
        <v>512</v>
      </c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8"/>
      <c r="AZ20" s="350" t="s">
        <v>506</v>
      </c>
      <c r="BA20" s="7"/>
      <c r="BB20" s="7"/>
      <c r="BC20" s="7"/>
      <c r="BD20" s="7"/>
      <c r="BE20" s="7"/>
      <c r="BF20" s="7"/>
      <c r="BG20" s="7"/>
      <c r="BH20" s="610" t="s">
        <v>417</v>
      </c>
      <c r="BI20" s="610"/>
      <c r="BJ20" s="610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348"/>
    </row>
    <row r="21" spans="1:77" ht="9.75" customHeight="1" x14ac:dyDescent="0.2">
      <c r="A21" s="347"/>
      <c r="B21" s="349" t="s">
        <v>513</v>
      </c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8"/>
      <c r="AZ21" s="350" t="s">
        <v>508</v>
      </c>
      <c r="BA21" s="7"/>
      <c r="BB21" s="7"/>
      <c r="BC21" s="7"/>
      <c r="BD21" s="7"/>
      <c r="BE21" s="7"/>
      <c r="BF21" s="7"/>
      <c r="BG21" s="7"/>
      <c r="BH21" s="7"/>
      <c r="BI21" s="7"/>
      <c r="BJ21" s="615" t="s">
        <v>149</v>
      </c>
      <c r="BK21" s="615"/>
      <c r="BL21" s="615"/>
      <c r="BM21" s="615"/>
      <c r="BN21" s="6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348"/>
    </row>
    <row r="22" spans="1:77" ht="9.75" customHeight="1" x14ac:dyDescent="0.2">
      <c r="A22" s="347"/>
      <c r="B22" s="349" t="s">
        <v>514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8"/>
      <c r="AZ22" s="8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348"/>
    </row>
    <row r="23" spans="1:77" ht="9.75" customHeight="1" x14ac:dyDescent="0.2">
      <c r="A23" s="347"/>
      <c r="B23" s="349" t="s">
        <v>515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8"/>
      <c r="AZ23" s="350" t="s">
        <v>516</v>
      </c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348"/>
    </row>
    <row r="24" spans="1:77" ht="9.75" customHeight="1" x14ac:dyDescent="0.2">
      <c r="A24" s="347"/>
      <c r="B24" s="349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8"/>
      <c r="AZ24" s="350" t="s">
        <v>506</v>
      </c>
      <c r="BA24" s="7"/>
      <c r="BB24" s="7"/>
      <c r="BC24" s="7"/>
      <c r="BD24" s="7"/>
      <c r="BE24" s="7"/>
      <c r="BF24" s="7"/>
      <c r="BG24" s="7"/>
      <c r="BH24" s="28" t="s">
        <v>517</v>
      </c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348"/>
    </row>
    <row r="25" spans="1:77" ht="9.75" customHeight="1" x14ac:dyDescent="0.2">
      <c r="A25" s="347"/>
      <c r="B25" s="349" t="s">
        <v>518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8"/>
      <c r="AZ25" s="350" t="s">
        <v>519</v>
      </c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348"/>
    </row>
    <row r="26" spans="1:77" ht="9.75" customHeight="1" x14ac:dyDescent="0.2">
      <c r="A26" s="347"/>
      <c r="B26" s="349" t="s">
        <v>520</v>
      </c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8"/>
      <c r="AZ26" s="350" t="s">
        <v>506</v>
      </c>
      <c r="BA26" s="7"/>
      <c r="BB26" s="7"/>
      <c r="BC26" s="7"/>
      <c r="BD26" s="7"/>
      <c r="BE26" s="7"/>
      <c r="BF26" s="7"/>
      <c r="BG26" s="7"/>
      <c r="BH26" s="28" t="s">
        <v>521</v>
      </c>
      <c r="BI26" s="351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348"/>
    </row>
    <row r="27" spans="1:77" ht="9.75" customHeight="1" x14ac:dyDescent="0.2">
      <c r="A27" s="347"/>
      <c r="B27" s="349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8"/>
      <c r="AZ27" s="350" t="s">
        <v>522</v>
      </c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348"/>
    </row>
    <row r="28" spans="1:77" ht="9.75" customHeight="1" x14ac:dyDescent="0.2">
      <c r="A28" s="347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8"/>
      <c r="AZ28" s="350" t="s">
        <v>506</v>
      </c>
      <c r="BA28" s="7"/>
      <c r="BB28" s="7"/>
      <c r="BC28" s="7"/>
      <c r="BD28" s="7"/>
      <c r="BE28" s="7"/>
      <c r="BF28" s="7"/>
      <c r="BG28" s="7"/>
      <c r="BH28" s="28" t="s">
        <v>523</v>
      </c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348"/>
    </row>
    <row r="29" spans="1:77" ht="9.75" customHeight="1" x14ac:dyDescent="0.2">
      <c r="A29" s="347"/>
      <c r="B29" s="616" t="s">
        <v>524</v>
      </c>
      <c r="C29" s="616"/>
      <c r="D29" s="616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8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348"/>
    </row>
    <row r="30" spans="1:77" ht="9.75" customHeight="1" x14ac:dyDescent="0.2">
      <c r="A30" s="347"/>
      <c r="B30" s="616"/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6"/>
      <c r="AB30" s="616"/>
      <c r="AC30" s="616"/>
      <c r="AD30" s="616"/>
      <c r="AE30" s="616"/>
      <c r="AF30" s="616"/>
      <c r="AG30" s="616"/>
      <c r="AH30" s="616"/>
      <c r="AI30" s="616"/>
      <c r="AJ30" s="616"/>
      <c r="AK30" s="616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8"/>
      <c r="AZ30" s="8" t="s">
        <v>525</v>
      </c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348"/>
    </row>
    <row r="31" spans="1:77" ht="9.75" customHeight="1" x14ac:dyDescent="0.2">
      <c r="A31" s="347"/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8"/>
      <c r="AZ31" s="8" t="s">
        <v>526</v>
      </c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348"/>
    </row>
    <row r="32" spans="1:77" ht="9.75" customHeight="1" x14ac:dyDescent="0.2">
      <c r="A32" s="347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8"/>
      <c r="AZ32" s="348"/>
      <c r="BA32" s="348"/>
      <c r="BB32" s="348"/>
      <c r="BC32" s="348"/>
      <c r="BD32" s="348"/>
      <c r="BE32" s="348"/>
      <c r="BF32" s="348"/>
      <c r="BG32" s="348"/>
      <c r="BH32" s="348"/>
      <c r="BI32" s="348"/>
      <c r="BJ32" s="348"/>
      <c r="BK32" s="348"/>
      <c r="BL32" s="348"/>
      <c r="BM32" s="348"/>
      <c r="BN32" s="348"/>
      <c r="BO32" s="348"/>
      <c r="BP32" s="348"/>
      <c r="BQ32" s="348"/>
      <c r="BR32" s="348"/>
      <c r="BS32" s="348"/>
      <c r="BT32" s="348"/>
      <c r="BU32" s="348"/>
      <c r="BV32" s="348"/>
      <c r="BW32" s="348"/>
      <c r="BX32" s="348"/>
      <c r="BY32" s="348"/>
    </row>
    <row r="33" spans="1:77" ht="3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ht="9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39" t="s">
        <v>527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  <c r="BM34" s="352"/>
      <c r="BN34" s="352"/>
      <c r="BO34" s="352"/>
      <c r="BP34" s="352"/>
      <c r="BQ34" s="352"/>
      <c r="BR34" s="352"/>
      <c r="BS34" s="352"/>
      <c r="BT34" s="352"/>
      <c r="BU34" s="352"/>
      <c r="BV34" s="352"/>
      <c r="BW34" s="352"/>
      <c r="BX34" s="352"/>
      <c r="BY34" s="352"/>
    </row>
    <row r="35" spans="1:77" ht="9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352"/>
      <c r="AZ35" s="352"/>
      <c r="BA35" s="353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352"/>
      <c r="BR35" s="352"/>
      <c r="BS35" s="352"/>
      <c r="BT35" s="352"/>
      <c r="BU35" s="352"/>
      <c r="BV35" s="352"/>
      <c r="BW35" s="352"/>
      <c r="BX35" s="352"/>
      <c r="BY35" s="352"/>
    </row>
    <row r="36" spans="1:77" ht="9.75" customHeight="1" x14ac:dyDescent="0.2">
      <c r="A36" s="7"/>
      <c r="B36" s="7"/>
      <c r="C36" s="7"/>
      <c r="D36" s="7"/>
      <c r="E36" s="7"/>
      <c r="F36" s="7"/>
      <c r="G36" s="7"/>
      <c r="H36" s="7"/>
      <c r="I36" s="350" t="s">
        <v>528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</row>
    <row r="37" spans="1:77" ht="9.75" customHeight="1" x14ac:dyDescent="0.2">
      <c r="A37" s="7"/>
      <c r="B37" s="7"/>
      <c r="C37" s="7"/>
      <c r="D37" s="7"/>
      <c r="E37" s="7"/>
      <c r="F37" s="7"/>
      <c r="G37" s="7"/>
      <c r="H37" s="7"/>
      <c r="I37" s="350" t="s">
        <v>529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352"/>
      <c r="AZ37" s="352"/>
      <c r="BA37" s="354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 s="352"/>
      <c r="BN37" s="352"/>
      <c r="BO37" s="352"/>
      <c r="BP37" s="352"/>
      <c r="BQ37" s="352"/>
      <c r="BR37" s="352"/>
      <c r="BS37" s="352"/>
      <c r="BT37" s="352"/>
      <c r="BU37" s="352"/>
      <c r="BV37" s="352"/>
      <c r="BW37" s="352"/>
      <c r="BX37" s="352"/>
      <c r="BY37" s="352"/>
    </row>
    <row r="38" spans="1:77" ht="9.75" customHeight="1" x14ac:dyDescent="0.2">
      <c r="A38" s="7"/>
      <c r="B38" s="7"/>
      <c r="C38" s="7"/>
      <c r="D38" s="7"/>
      <c r="E38" s="7"/>
      <c r="F38" s="7"/>
      <c r="G38" s="7"/>
      <c r="H38" s="7"/>
      <c r="I38" s="350" t="s">
        <v>530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352"/>
      <c r="AZ38" s="352"/>
      <c r="BA38" s="354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2"/>
      <c r="BQ38" s="352"/>
      <c r="BR38" s="352"/>
      <c r="BS38" s="352"/>
      <c r="BT38" s="352"/>
      <c r="BU38" s="352"/>
      <c r="BV38" s="352"/>
      <c r="BW38" s="352"/>
      <c r="BX38" s="352"/>
      <c r="BY38" s="352"/>
    </row>
    <row r="39" spans="1:77" ht="8.2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355" t="str">
        <f>C2</f>
        <v>Rafael Gonçalves de Oliveira Almenara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352"/>
      <c r="AZ39" s="352"/>
      <c r="BA39" s="354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 s="352"/>
      <c r="BN39" s="352"/>
      <c r="BO39" s="352"/>
      <c r="BP39" s="352"/>
      <c r="BQ39" s="352"/>
      <c r="BR39" s="352"/>
      <c r="BS39" s="352"/>
      <c r="BT39" s="352"/>
      <c r="BU39" s="352"/>
      <c r="BV39" s="352"/>
      <c r="BW39" s="352"/>
      <c r="BX39" s="352"/>
      <c r="BY39" s="352"/>
    </row>
    <row r="40" spans="1:77" ht="8.2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350" t="s">
        <v>138</v>
      </c>
      <c r="Z40" s="7"/>
      <c r="AA40" s="7"/>
      <c r="AB40" s="617" t="str">
        <f>DADOS!AW10</f>
        <v>125.489.617-10</v>
      </c>
      <c r="AC40" s="618"/>
      <c r="AD40" s="618"/>
      <c r="AE40" s="618"/>
      <c r="AF40" s="618"/>
      <c r="AG40" s="618"/>
      <c r="AH40" s="618"/>
      <c r="AI40" s="618"/>
      <c r="AJ40" s="618"/>
      <c r="AK40" s="618"/>
      <c r="AL40" s="618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352"/>
      <c r="AZ40" s="352"/>
      <c r="BA40" s="354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</row>
    <row r="41" spans="1:77" ht="8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350" t="str">
        <f>C3</f>
        <v>RUA CINQUENTA E DOIS -QUADRA 50 LOTE 2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352"/>
      <c r="AZ41" s="352"/>
      <c r="BA41" s="354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</row>
    <row r="42" spans="1:77" ht="8.2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350" t="str">
        <f>C5</f>
        <v>CEP</v>
      </c>
      <c r="Z42" s="7"/>
      <c r="AA42" s="7"/>
      <c r="AB42" s="493">
        <f>DADOS!G10</f>
        <v>24902720</v>
      </c>
      <c r="AC42" s="7"/>
      <c r="AD42" s="7"/>
      <c r="AE42" s="7"/>
      <c r="AF42" s="7"/>
      <c r="AG42" s="7"/>
      <c r="AH42" s="7"/>
      <c r="AI42" s="350" t="str">
        <f>C4</f>
        <v>MARICÁ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352"/>
      <c r="AZ42" s="352"/>
      <c r="BA42" s="354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2"/>
      <c r="BQ42" s="352"/>
      <c r="BR42" s="352"/>
      <c r="BS42" s="352"/>
      <c r="BT42" s="352"/>
      <c r="BU42" s="352"/>
      <c r="BV42" s="352"/>
      <c r="BW42" s="352"/>
      <c r="BX42" s="352"/>
      <c r="BY42" s="352"/>
    </row>
    <row r="43" spans="1:77" ht="6.75" customHeight="1" x14ac:dyDescent="0.2">
      <c r="A43" s="356" t="s">
        <v>531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352"/>
      <c r="AZ43" s="352"/>
      <c r="BA43" s="354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</row>
    <row r="44" spans="1:77" s="360" customFormat="1" ht="6.75" customHeight="1" x14ac:dyDescent="0.2">
      <c r="A44" s="356" t="s">
        <v>532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357" t="s">
        <v>533</v>
      </c>
      <c r="U44" s="91"/>
      <c r="V44" s="91"/>
      <c r="W44" s="357" t="s">
        <v>534</v>
      </c>
      <c r="X44" s="91"/>
      <c r="Y44" s="91"/>
      <c r="Z44" s="91"/>
      <c r="AA44" s="357" t="s">
        <v>535</v>
      </c>
      <c r="AB44" s="91"/>
      <c r="AC44" s="91"/>
      <c r="AD44" s="91"/>
      <c r="AE44" s="91"/>
      <c r="AF44" s="357" t="s">
        <v>536</v>
      </c>
      <c r="AG44" s="91"/>
      <c r="AH44" s="91"/>
      <c r="AI44" s="91"/>
      <c r="AJ44" s="91"/>
      <c r="AK44" s="357" t="s">
        <v>537</v>
      </c>
      <c r="AL44" s="91"/>
      <c r="AM44" s="91"/>
      <c r="AN44" s="91"/>
      <c r="AO44" s="91"/>
      <c r="AP44" s="91"/>
      <c r="AQ44" s="91"/>
      <c r="AR44" s="357" t="s">
        <v>538</v>
      </c>
      <c r="AS44" s="91"/>
      <c r="AT44" s="91"/>
      <c r="AU44" s="91"/>
      <c r="AV44" s="91"/>
      <c r="AW44" s="91"/>
      <c r="AX44" s="91"/>
      <c r="AY44" s="358"/>
      <c r="AZ44" s="358"/>
      <c r="BA44" s="359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358"/>
      <c r="BN44" s="358"/>
      <c r="BO44" s="358"/>
      <c r="BP44" s="358"/>
      <c r="BQ44" s="358"/>
      <c r="BR44" s="358"/>
      <c r="BS44" s="358"/>
      <c r="BT44" s="358"/>
      <c r="BU44" s="358"/>
      <c r="BV44" s="358"/>
      <c r="BW44" s="358"/>
      <c r="BX44" s="358"/>
      <c r="BY44" s="358"/>
    </row>
    <row r="45" spans="1:77" ht="6.75" customHeight="1" x14ac:dyDescent="0.15">
      <c r="A45" s="356" t="s">
        <v>539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00" t="s">
        <v>52</v>
      </c>
      <c r="U45" s="600"/>
      <c r="V45" s="600"/>
      <c r="W45" s="601">
        <v>500</v>
      </c>
      <c r="X45" s="601"/>
      <c r="Y45" s="601"/>
      <c r="Z45" s="601"/>
      <c r="AA45" s="600" t="s">
        <v>540</v>
      </c>
      <c r="AB45" s="600"/>
      <c r="AC45" s="600"/>
      <c r="AD45" s="600"/>
      <c r="AE45" s="600"/>
      <c r="AF45" s="601">
        <v>14965</v>
      </c>
      <c r="AG45" s="601"/>
      <c r="AH45" s="601"/>
      <c r="AI45" s="601"/>
      <c r="AJ45" s="601"/>
      <c r="AK45" s="602">
        <f>AN4-11</f>
        <v>44042</v>
      </c>
      <c r="AL45" s="602"/>
      <c r="AM45" s="602"/>
      <c r="AN45" s="602"/>
      <c r="AO45" s="602"/>
      <c r="AP45" s="602"/>
      <c r="AQ45" s="602"/>
      <c r="AR45" s="603">
        <f>AK45+1</f>
        <v>44043</v>
      </c>
      <c r="AS45" s="603"/>
      <c r="AT45" s="603"/>
      <c r="AU45" s="603"/>
      <c r="AV45" s="603"/>
      <c r="AW45" s="603"/>
      <c r="AX45" s="603"/>
      <c r="AY45" s="352"/>
      <c r="AZ45" s="352"/>
      <c r="BA45" s="354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</row>
    <row r="46" spans="1:77" ht="6.75" customHeight="1" x14ac:dyDescent="0.2">
      <c r="A46" s="356" t="s">
        <v>541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0"/>
      <c r="U46" s="7"/>
      <c r="V46" s="7"/>
      <c r="W46" s="30"/>
      <c r="X46" s="7"/>
      <c r="Y46" s="7"/>
      <c r="Z46" s="7"/>
      <c r="AA46" s="30"/>
      <c r="AB46" s="7"/>
      <c r="AC46" s="7"/>
      <c r="AD46" s="7"/>
      <c r="AE46" s="7"/>
      <c r="AF46" s="30"/>
      <c r="AG46" s="7"/>
      <c r="AH46" s="7"/>
      <c r="AI46" s="7"/>
      <c r="AJ46" s="7"/>
      <c r="AK46" s="30"/>
      <c r="AL46" s="7"/>
      <c r="AM46" s="7"/>
      <c r="AN46" s="7"/>
      <c r="AO46" s="7"/>
      <c r="AP46" s="7"/>
      <c r="AQ46" s="7"/>
      <c r="AR46" s="30"/>
      <c r="AS46" s="7"/>
      <c r="AT46" s="7"/>
      <c r="AU46" s="7"/>
      <c r="AV46" s="7"/>
      <c r="AW46" s="7"/>
      <c r="AX46" s="7"/>
      <c r="AY46" s="352"/>
      <c r="AZ46" s="352"/>
      <c r="BA46" s="354"/>
      <c r="BB46" s="352"/>
      <c r="BC46" s="352"/>
      <c r="BD46" s="352"/>
      <c r="BE46" s="352"/>
      <c r="BF46" s="352"/>
      <c r="BG46" s="352"/>
      <c r="BH46" s="352"/>
      <c r="BI46" s="352"/>
      <c r="BJ46" s="352"/>
      <c r="BK46" s="352"/>
      <c r="BL46" s="352"/>
      <c r="BM46" s="352"/>
      <c r="BN46" s="352"/>
      <c r="BO46" s="352"/>
      <c r="BP46" s="352"/>
      <c r="BQ46" s="352"/>
      <c r="BR46" s="352"/>
      <c r="BS46" s="352"/>
      <c r="BT46" s="352"/>
      <c r="BU46" s="352"/>
      <c r="BV46" s="352"/>
      <c r="BW46" s="352"/>
      <c r="BX46" s="352"/>
      <c r="BY46" s="352"/>
    </row>
    <row r="47" spans="1:77" ht="2.2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1"/>
      <c r="AO47" s="10"/>
      <c r="AP47" s="10"/>
      <c r="AQ47" s="10"/>
      <c r="AR47" s="10"/>
      <c r="AS47" s="10"/>
      <c r="AT47" s="10"/>
      <c r="AU47" s="10"/>
      <c r="AV47" s="10"/>
      <c r="AW47" s="10"/>
      <c r="AX47" s="7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</row>
    <row r="48" spans="1:77" s="328" customFormat="1" ht="9" customHeight="1" x14ac:dyDescent="0.2">
      <c r="A48" s="361" t="s">
        <v>542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2"/>
      <c r="AO48" s="361" t="s">
        <v>543</v>
      </c>
      <c r="AP48" s="361"/>
      <c r="AQ48" s="361"/>
      <c r="AR48" s="361"/>
      <c r="AS48" s="361"/>
      <c r="AT48" s="361"/>
      <c r="AU48" s="361"/>
      <c r="AV48" s="361"/>
      <c r="AW48" s="361"/>
      <c r="AX48" s="324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3"/>
      <c r="BU48" s="363"/>
      <c r="BV48" s="363"/>
      <c r="BW48" s="363"/>
      <c r="BX48" s="363"/>
      <c r="BY48" s="363"/>
    </row>
    <row r="49" spans="1:77" ht="4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</row>
    <row r="50" spans="1:77" s="360" customFormat="1" ht="6" customHeight="1" x14ac:dyDescent="0.2">
      <c r="A50" s="91" t="s">
        <v>544</v>
      </c>
      <c r="B50" s="91"/>
      <c r="C50" s="91"/>
      <c r="D50" s="91"/>
      <c r="E50" s="91"/>
      <c r="F50" s="91"/>
      <c r="G50" s="357" t="s">
        <v>545</v>
      </c>
      <c r="H50" s="91"/>
      <c r="I50" s="91"/>
      <c r="J50" s="91"/>
      <c r="K50" s="91"/>
      <c r="L50" s="91"/>
      <c r="M50" s="91"/>
      <c r="N50" s="91"/>
      <c r="O50" s="91"/>
      <c r="P50" s="357" t="s">
        <v>546</v>
      </c>
      <c r="Q50" s="91"/>
      <c r="R50" s="91"/>
      <c r="S50" s="91"/>
      <c r="T50" s="91"/>
      <c r="U50" s="91"/>
      <c r="V50" s="91"/>
      <c r="W50" s="91"/>
      <c r="X50" s="91"/>
      <c r="Y50" s="357" t="s">
        <v>547</v>
      </c>
      <c r="Z50" s="91"/>
      <c r="AA50" s="91"/>
      <c r="AB50" s="91"/>
      <c r="AC50" s="357" t="s">
        <v>205</v>
      </c>
      <c r="AD50" s="91"/>
      <c r="AE50" s="91"/>
      <c r="AF50" s="91"/>
      <c r="AG50" s="357" t="s">
        <v>548</v>
      </c>
      <c r="AH50" s="91"/>
      <c r="AI50" s="91"/>
      <c r="AJ50" s="357" t="s">
        <v>549</v>
      </c>
      <c r="AK50" s="91"/>
      <c r="AL50" s="91"/>
      <c r="AM50" s="91"/>
      <c r="AN50" s="91"/>
      <c r="AO50" s="91"/>
      <c r="AP50" s="91"/>
      <c r="AQ50" s="357" t="s">
        <v>550</v>
      </c>
      <c r="AR50" s="91"/>
      <c r="AS50" s="91"/>
      <c r="AT50" s="91"/>
      <c r="AU50" s="91"/>
      <c r="AV50" s="91"/>
      <c r="AW50" s="91"/>
      <c r="AX50" s="91"/>
      <c r="AY50" s="358"/>
      <c r="AZ50" s="358"/>
      <c r="BA50" s="358"/>
      <c r="BB50" s="358"/>
      <c r="BC50" s="358"/>
      <c r="BD50" s="358"/>
      <c r="BE50" s="358"/>
      <c r="BF50" s="358"/>
      <c r="BG50" s="358"/>
      <c r="BH50" s="358"/>
      <c r="BI50" s="358"/>
      <c r="BJ50" s="358"/>
      <c r="BK50" s="358"/>
      <c r="BL50" s="358"/>
      <c r="BM50" s="358"/>
      <c r="BN50" s="358"/>
      <c r="BO50" s="358"/>
      <c r="BP50" s="358"/>
      <c r="BQ50" s="358"/>
      <c r="BR50" s="358"/>
      <c r="BS50" s="358"/>
      <c r="BT50" s="358"/>
      <c r="BU50" s="358"/>
      <c r="BV50" s="358"/>
      <c r="BW50" s="358"/>
      <c r="BX50" s="358"/>
      <c r="BY50" s="358"/>
    </row>
    <row r="51" spans="1:77" s="360" customFormat="1" ht="6" customHeight="1" x14ac:dyDescent="0.2">
      <c r="A51" s="357" t="s">
        <v>206</v>
      </c>
      <c r="B51" s="91"/>
      <c r="C51" s="91"/>
      <c r="D51" s="91"/>
      <c r="E51" s="91"/>
      <c r="F51" s="91"/>
      <c r="G51" s="357" t="s">
        <v>551</v>
      </c>
      <c r="H51" s="91"/>
      <c r="I51" s="91"/>
      <c r="J51" s="91"/>
      <c r="K51" s="91"/>
      <c r="L51" s="357" t="s">
        <v>203</v>
      </c>
      <c r="M51" s="91"/>
      <c r="N51" s="91"/>
      <c r="O51" s="91"/>
      <c r="P51" s="357" t="s">
        <v>551</v>
      </c>
      <c r="Q51" s="91"/>
      <c r="R51" s="91"/>
      <c r="S51" s="91"/>
      <c r="T51" s="91"/>
      <c r="U51" s="357" t="s">
        <v>203</v>
      </c>
      <c r="V51" s="91"/>
      <c r="W51" s="91"/>
      <c r="X51" s="91"/>
      <c r="Y51" s="357" t="s">
        <v>206</v>
      </c>
      <c r="Z51" s="91"/>
      <c r="AA51" s="91"/>
      <c r="AB51" s="91"/>
      <c r="AC51" s="357" t="s">
        <v>552</v>
      </c>
      <c r="AD51" s="91"/>
      <c r="AE51" s="91"/>
      <c r="AF51" s="91"/>
      <c r="AG51" s="357" t="s">
        <v>553</v>
      </c>
      <c r="AH51" s="91"/>
      <c r="AI51" s="91"/>
      <c r="AJ51" s="357" t="s">
        <v>552</v>
      </c>
      <c r="AK51" s="91"/>
      <c r="AL51" s="91"/>
      <c r="AM51" s="91"/>
      <c r="AN51" s="91"/>
      <c r="AO51" s="91"/>
      <c r="AP51" s="91"/>
      <c r="AQ51" s="606"/>
      <c r="AR51" s="606"/>
      <c r="AS51" s="606"/>
      <c r="AT51" s="606"/>
      <c r="AU51" s="606"/>
      <c r="AV51" s="606"/>
      <c r="AW51" s="606"/>
      <c r="AX51" s="91"/>
      <c r="AY51" s="358"/>
      <c r="AZ51" s="358"/>
      <c r="BA51" s="358"/>
      <c r="BB51" s="358"/>
      <c r="BC51" s="358"/>
      <c r="BD51" s="358"/>
      <c r="BE51" s="358"/>
      <c r="BF51" s="358"/>
      <c r="BG51" s="358"/>
      <c r="BH51" s="358"/>
      <c r="BI51" s="358"/>
      <c r="BJ51" s="358"/>
      <c r="BK51" s="358"/>
      <c r="BL51" s="358"/>
      <c r="BM51" s="358"/>
      <c r="BN51" s="358"/>
      <c r="BO51" s="358"/>
      <c r="BP51" s="358"/>
      <c r="BQ51" s="358"/>
      <c r="BR51" s="358"/>
      <c r="BS51" s="358"/>
      <c r="BT51" s="358"/>
      <c r="BU51" s="358"/>
      <c r="BV51" s="358"/>
      <c r="BW51" s="358"/>
      <c r="BX51" s="358"/>
      <c r="BY51" s="358"/>
    </row>
    <row r="52" spans="1:77" s="328" customFormat="1" ht="6.75" customHeight="1" x14ac:dyDescent="0.2">
      <c r="A52" s="601">
        <v>2970570</v>
      </c>
      <c r="B52" s="601"/>
      <c r="C52" s="601"/>
      <c r="D52" s="601"/>
      <c r="E52" s="601"/>
      <c r="F52" s="601"/>
      <c r="G52" s="607" t="e">
        <f>A93-30</f>
        <v>#VALUE!</v>
      </c>
      <c r="H52" s="607"/>
      <c r="I52" s="607"/>
      <c r="J52" s="607"/>
      <c r="K52" s="607"/>
      <c r="L52" s="601">
        <v>9022</v>
      </c>
      <c r="M52" s="601"/>
      <c r="N52" s="601"/>
      <c r="O52" s="601"/>
      <c r="P52" s="607" t="e">
        <f>G52-30</f>
        <v>#VALUE!</v>
      </c>
      <c r="Q52" s="607"/>
      <c r="R52" s="607"/>
      <c r="S52" s="607"/>
      <c r="T52" s="607"/>
      <c r="U52" s="601">
        <v>9007</v>
      </c>
      <c r="V52" s="601"/>
      <c r="W52" s="601"/>
      <c r="X52" s="601"/>
      <c r="Y52" s="601">
        <v>10</v>
      </c>
      <c r="Z52" s="601"/>
      <c r="AA52" s="601"/>
      <c r="AB52" s="601"/>
      <c r="AC52" s="601">
        <v>150</v>
      </c>
      <c r="AD52" s="601"/>
      <c r="AE52" s="601"/>
      <c r="AF52" s="601"/>
      <c r="AG52" s="601">
        <v>30</v>
      </c>
      <c r="AH52" s="601"/>
      <c r="AI52" s="601"/>
      <c r="AJ52" s="601">
        <v>5</v>
      </c>
      <c r="AK52" s="601"/>
      <c r="AL52" s="601"/>
      <c r="AM52" s="601"/>
      <c r="AN52" s="601"/>
      <c r="AO52" s="601"/>
      <c r="AP52" s="601"/>
      <c r="AQ52" s="608"/>
      <c r="AR52" s="608"/>
      <c r="AS52" s="608"/>
      <c r="AT52" s="608"/>
      <c r="AU52" s="608"/>
      <c r="AV52" s="608"/>
      <c r="AW52" s="608"/>
      <c r="AX52" s="324"/>
      <c r="AY52" s="363"/>
      <c r="AZ52" s="363"/>
      <c r="BA52" s="363"/>
      <c r="BB52" s="363"/>
      <c r="BC52" s="363"/>
      <c r="BD52" s="363"/>
      <c r="BE52" s="363"/>
      <c r="BF52" s="363"/>
      <c r="BG52" s="363"/>
      <c r="BH52" s="363"/>
      <c r="BI52" s="363"/>
      <c r="BJ52" s="363"/>
      <c r="BK52" s="363"/>
      <c r="BL52" s="363"/>
      <c r="BM52" s="363"/>
      <c r="BN52" s="363"/>
      <c r="BO52" s="363"/>
      <c r="BP52" s="363"/>
      <c r="BQ52" s="363"/>
      <c r="BR52" s="363"/>
      <c r="BS52" s="363"/>
      <c r="BT52" s="363"/>
      <c r="BU52" s="363"/>
      <c r="BV52" s="363"/>
      <c r="BW52" s="363"/>
      <c r="BX52" s="363"/>
      <c r="BY52" s="363"/>
    </row>
    <row r="53" spans="1:77" ht="3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</row>
    <row r="54" spans="1:77" s="360" customFormat="1" ht="6" customHeight="1" x14ac:dyDescent="0.2">
      <c r="A54" s="357" t="s">
        <v>554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357" t="s">
        <v>555</v>
      </c>
      <c r="Q54" s="91"/>
      <c r="R54" s="91"/>
      <c r="S54" s="91"/>
      <c r="T54" s="91"/>
      <c r="U54" s="91"/>
      <c r="V54" s="91"/>
      <c r="W54" s="91"/>
      <c r="X54" s="91"/>
      <c r="Y54" s="357" t="s">
        <v>556</v>
      </c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357" t="s">
        <v>557</v>
      </c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358"/>
      <c r="AZ54" s="358"/>
      <c r="BA54" s="358"/>
      <c r="BB54" s="358"/>
      <c r="BC54" s="358"/>
      <c r="BD54" s="358"/>
      <c r="BE54" s="358"/>
      <c r="BF54" s="358"/>
      <c r="BG54" s="358"/>
      <c r="BH54" s="358"/>
      <c r="BI54" s="358"/>
      <c r="BJ54" s="358"/>
      <c r="BK54" s="358"/>
      <c r="BL54" s="358"/>
      <c r="BM54" s="358"/>
      <c r="BN54" s="358"/>
      <c r="BO54" s="358"/>
      <c r="BP54" s="358"/>
      <c r="BQ54" s="358"/>
      <c r="BR54" s="358"/>
      <c r="BS54" s="358"/>
      <c r="BT54" s="358"/>
      <c r="BU54" s="358"/>
      <c r="BV54" s="358"/>
      <c r="BW54" s="358"/>
      <c r="BX54" s="358"/>
      <c r="BY54" s="358"/>
    </row>
    <row r="55" spans="1:77" s="44" customFormat="1" ht="6.75" customHeight="1" x14ac:dyDescent="0.2">
      <c r="A55" s="604" t="s">
        <v>558</v>
      </c>
      <c r="B55" s="604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  <c r="P55" s="604">
        <v>685313204</v>
      </c>
      <c r="Q55" s="604"/>
      <c r="R55" s="604"/>
      <c r="S55" s="604"/>
      <c r="T55" s="604"/>
      <c r="U55" s="604"/>
      <c r="V55" s="604"/>
      <c r="W55" s="604"/>
      <c r="X55" s="604"/>
      <c r="Y55" s="604">
        <v>269562832</v>
      </c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5" t="s">
        <v>491</v>
      </c>
      <c r="AK55" s="605"/>
      <c r="AL55" s="605"/>
      <c r="AM55" s="605"/>
      <c r="AN55" s="605"/>
      <c r="AO55" s="605"/>
      <c r="AP55" s="605"/>
      <c r="AQ55" s="605"/>
      <c r="AR55" s="605"/>
      <c r="AS55" s="605"/>
      <c r="AT55" s="605"/>
      <c r="AU55" s="605"/>
      <c r="AV55" s="605"/>
      <c r="AW55" s="605"/>
      <c r="AX55" s="605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</row>
    <row r="56" spans="1:77" s="44" customFormat="1" ht="6.75" customHeight="1" x14ac:dyDescent="0.2">
      <c r="A56" s="604"/>
      <c r="B56" s="604"/>
      <c r="C56" s="604"/>
      <c r="D56" s="604"/>
      <c r="E56" s="604"/>
      <c r="F56" s="604"/>
      <c r="G56" s="604"/>
      <c r="H56" s="604"/>
      <c r="I56" s="604"/>
      <c r="J56" s="604"/>
      <c r="K56" s="604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5"/>
      <c r="AK56" s="605"/>
      <c r="AL56" s="605"/>
      <c r="AM56" s="605"/>
      <c r="AN56" s="605"/>
      <c r="AO56" s="605"/>
      <c r="AP56" s="605"/>
      <c r="AQ56" s="605"/>
      <c r="AR56" s="605"/>
      <c r="AS56" s="605"/>
      <c r="AT56" s="605"/>
      <c r="AU56" s="605"/>
      <c r="AV56" s="605"/>
      <c r="AW56" s="605"/>
      <c r="AX56" s="60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  <c r="BN56" s="365"/>
      <c r="BO56" s="365"/>
      <c r="BP56" s="365"/>
      <c r="BQ56" s="365"/>
      <c r="BR56" s="365"/>
      <c r="BS56" s="365"/>
      <c r="BT56" s="365"/>
      <c r="BU56" s="365"/>
      <c r="BV56" s="365"/>
      <c r="BW56" s="365"/>
      <c r="BX56" s="365"/>
      <c r="BY56" s="365"/>
    </row>
    <row r="57" spans="1:77" ht="4.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7"/>
      <c r="AY57" s="366"/>
      <c r="AZ57" s="366"/>
      <c r="BA57" s="366"/>
      <c r="BB57" s="366"/>
      <c r="BC57" s="366"/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/>
      <c r="BR57" s="366"/>
      <c r="BS57" s="366"/>
      <c r="BT57" s="366"/>
      <c r="BU57" s="366"/>
      <c r="BV57" s="366"/>
      <c r="BW57" s="366"/>
      <c r="BX57" s="366"/>
      <c r="BY57" s="366"/>
    </row>
    <row r="58" spans="1:77" s="328" customFormat="1" ht="9" customHeight="1" x14ac:dyDescent="0.2">
      <c r="A58" s="361" t="s">
        <v>379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7" t="s">
        <v>559</v>
      </c>
      <c r="Y58" s="361"/>
      <c r="Z58" s="361"/>
      <c r="AA58" s="136" t="s">
        <v>560</v>
      </c>
      <c r="AB58" s="361"/>
      <c r="AC58" s="361"/>
      <c r="AD58" s="361"/>
      <c r="AE58" s="136" t="s">
        <v>561</v>
      </c>
      <c r="AF58" s="361"/>
      <c r="AG58" s="361"/>
      <c r="AH58" s="361"/>
      <c r="AI58" s="361"/>
      <c r="AJ58" s="361"/>
      <c r="AK58" s="136" t="s">
        <v>562</v>
      </c>
      <c r="AL58" s="361"/>
      <c r="AM58" s="361"/>
      <c r="AN58" s="361"/>
      <c r="AO58" s="361"/>
      <c r="AP58" s="361"/>
      <c r="AQ58" s="136" t="s">
        <v>563</v>
      </c>
      <c r="AR58" s="361"/>
      <c r="AS58" s="361"/>
      <c r="AT58" s="361"/>
      <c r="AU58" s="361"/>
      <c r="AV58" s="361"/>
      <c r="AW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</row>
    <row r="59" spans="1:77" s="9" customFormat="1" ht="6.75" customHeight="1" x14ac:dyDescent="0.2">
      <c r="A59" s="13" t="s">
        <v>564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598">
        <v>5.258</v>
      </c>
      <c r="Y59" s="598"/>
      <c r="Z59" s="598"/>
      <c r="AA59" s="531" t="s">
        <v>552</v>
      </c>
      <c r="AB59" s="531"/>
      <c r="AC59" s="531"/>
      <c r="AD59" s="531"/>
      <c r="AE59" s="599">
        <v>150</v>
      </c>
      <c r="AF59" s="599"/>
      <c r="AG59" s="599"/>
      <c r="AH59" s="599"/>
      <c r="AI59" s="599"/>
      <c r="AJ59" s="599"/>
      <c r="AK59" s="598">
        <v>0.44114999999999999</v>
      </c>
      <c r="AL59" s="598"/>
      <c r="AM59" s="598"/>
      <c r="AN59" s="598"/>
      <c r="AO59" s="598"/>
      <c r="AP59" s="598"/>
      <c r="AQ59" s="597">
        <v>66.17</v>
      </c>
      <c r="AR59" s="597"/>
      <c r="AS59" s="597"/>
      <c r="AT59" s="597"/>
      <c r="AU59" s="597"/>
      <c r="AV59" s="597"/>
      <c r="AW59" s="597"/>
      <c r="AX59" s="8"/>
      <c r="AY59" s="368"/>
      <c r="AZ59" s="368"/>
      <c r="BA59" s="368"/>
      <c r="BB59" s="368"/>
      <c r="BC59" s="368"/>
      <c r="BD59" s="368"/>
      <c r="BE59" s="368"/>
      <c r="BF59" s="368"/>
      <c r="BG59" s="368"/>
      <c r="BH59" s="368"/>
      <c r="BI59" s="368"/>
      <c r="BJ59" s="368"/>
      <c r="BK59" s="368"/>
      <c r="BL59" s="368"/>
      <c r="BM59" s="368"/>
      <c r="BN59" s="368"/>
      <c r="BO59" s="368"/>
      <c r="BP59" s="368"/>
      <c r="BQ59" s="368"/>
      <c r="BR59" s="368"/>
      <c r="BS59" s="368"/>
      <c r="BT59" s="368"/>
      <c r="BU59" s="368"/>
      <c r="BV59" s="368"/>
      <c r="BW59" s="368"/>
      <c r="BX59" s="368"/>
      <c r="BY59" s="368"/>
    </row>
    <row r="60" spans="1:77" s="9" customFormat="1" ht="6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598"/>
      <c r="Y60" s="598"/>
      <c r="Z60" s="598"/>
      <c r="AA60" s="531"/>
      <c r="AB60" s="531"/>
      <c r="AC60" s="531"/>
      <c r="AD60" s="531"/>
      <c r="AE60" s="599"/>
      <c r="AF60" s="599"/>
      <c r="AG60" s="599"/>
      <c r="AH60" s="599"/>
      <c r="AI60" s="599"/>
      <c r="AJ60" s="599"/>
      <c r="AK60" s="598"/>
      <c r="AL60" s="598"/>
      <c r="AM60" s="598"/>
      <c r="AN60" s="598"/>
      <c r="AO60" s="598"/>
      <c r="AP60" s="598"/>
      <c r="AQ60" s="597"/>
      <c r="AR60" s="597"/>
      <c r="AS60" s="597"/>
      <c r="AT60" s="597"/>
      <c r="AU60" s="597"/>
      <c r="AV60" s="597"/>
      <c r="AW60" s="597"/>
      <c r="AX60" s="8"/>
      <c r="AY60" s="368"/>
      <c r="AZ60" s="368"/>
      <c r="BA60" s="368"/>
      <c r="BB60" s="368"/>
      <c r="BC60" s="368"/>
      <c r="BD60" s="368"/>
      <c r="BE60" s="368"/>
      <c r="BF60" s="368"/>
      <c r="BG60" s="368"/>
      <c r="BH60" s="368"/>
      <c r="BI60" s="368"/>
      <c r="BJ60" s="368"/>
      <c r="BK60" s="368"/>
      <c r="BL60" s="368"/>
      <c r="BM60" s="368"/>
      <c r="BN60" s="368"/>
      <c r="BO60" s="368"/>
      <c r="BP60" s="368"/>
      <c r="BQ60" s="368"/>
      <c r="BR60" s="368"/>
      <c r="BS60" s="368"/>
      <c r="BT60" s="368"/>
      <c r="BU60" s="368"/>
      <c r="BV60" s="368"/>
      <c r="BW60" s="368"/>
      <c r="BX60" s="368"/>
      <c r="BY60" s="368"/>
    </row>
    <row r="61" spans="1:77" ht="9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30"/>
      <c r="Y61" s="7"/>
      <c r="Z61" s="7"/>
      <c r="AA61" s="30"/>
      <c r="AB61" s="7"/>
      <c r="AC61" s="7"/>
      <c r="AD61" s="7"/>
      <c r="AE61" s="30"/>
      <c r="AF61" s="7"/>
      <c r="AG61" s="7"/>
      <c r="AH61" s="7"/>
      <c r="AI61" s="7"/>
      <c r="AJ61" s="7"/>
      <c r="AK61" s="30"/>
      <c r="AL61" s="7"/>
      <c r="AM61" s="7"/>
      <c r="AN61" s="7"/>
      <c r="AO61" s="7"/>
      <c r="AP61" s="7"/>
      <c r="AQ61" s="30"/>
      <c r="AR61" s="7"/>
      <c r="AS61" s="7"/>
      <c r="AT61" s="7"/>
      <c r="AU61" s="7"/>
      <c r="AV61" s="7"/>
      <c r="AW61" s="7"/>
      <c r="AX61" s="7"/>
      <c r="AY61" s="366"/>
      <c r="AZ61" s="366"/>
      <c r="BA61" s="366"/>
      <c r="BB61" s="366"/>
      <c r="BC61" s="366"/>
      <c r="BD61" s="366"/>
      <c r="BE61" s="366"/>
      <c r="BF61" s="366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6"/>
      <c r="BU61" s="366"/>
      <c r="BV61" s="366"/>
      <c r="BW61" s="366"/>
      <c r="BX61" s="366"/>
      <c r="BY61" s="366"/>
    </row>
    <row r="62" spans="1:77" ht="9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30"/>
      <c r="Y62" s="7"/>
      <c r="Z62" s="7"/>
      <c r="AA62" s="30"/>
      <c r="AB62" s="7"/>
      <c r="AC62" s="7"/>
      <c r="AD62" s="7"/>
      <c r="AE62" s="30"/>
      <c r="AF62" s="7"/>
      <c r="AG62" s="7"/>
      <c r="AH62" s="7"/>
      <c r="AI62" s="7"/>
      <c r="AJ62" s="7"/>
      <c r="AK62" s="30"/>
      <c r="AL62" s="7"/>
      <c r="AM62" s="7"/>
      <c r="AN62" s="7"/>
      <c r="AO62" s="7"/>
      <c r="AP62" s="7"/>
      <c r="AQ62" s="30"/>
      <c r="AR62" s="7"/>
      <c r="AS62" s="7"/>
      <c r="AT62" s="7"/>
      <c r="AU62" s="7"/>
      <c r="AV62" s="7"/>
      <c r="AW62" s="7"/>
      <c r="AX62" s="7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  <c r="BK62" s="366"/>
      <c r="BL62" s="366"/>
      <c r="BM62" s="366"/>
      <c r="BN62" s="366"/>
      <c r="BO62" s="366"/>
      <c r="BP62" s="366"/>
      <c r="BQ62" s="366"/>
      <c r="BR62" s="366"/>
      <c r="BS62" s="366"/>
      <c r="BT62" s="366"/>
      <c r="BU62" s="366"/>
      <c r="BV62" s="366"/>
      <c r="BW62" s="366"/>
      <c r="BX62" s="366"/>
      <c r="BY62" s="366"/>
    </row>
    <row r="63" spans="1:77" ht="9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30"/>
      <c r="Y63" s="7"/>
      <c r="Z63" s="7"/>
      <c r="AA63" s="30"/>
      <c r="AB63" s="7"/>
      <c r="AC63" s="7"/>
      <c r="AD63" s="7"/>
      <c r="AE63" s="30"/>
      <c r="AF63" s="7"/>
      <c r="AG63" s="7"/>
      <c r="AH63" s="7"/>
      <c r="AI63" s="7"/>
      <c r="AJ63" s="7"/>
      <c r="AK63" s="30"/>
      <c r="AL63" s="7"/>
      <c r="AM63" s="7"/>
      <c r="AN63" s="7"/>
      <c r="AO63" s="7"/>
      <c r="AP63" s="7"/>
      <c r="AQ63" s="30"/>
      <c r="AR63" s="7"/>
      <c r="AS63" s="7"/>
      <c r="AT63" s="7">
        <v>66.17</v>
      </c>
      <c r="AU63" s="7">
        <v>66.17</v>
      </c>
      <c r="AV63" s="7"/>
      <c r="AW63" s="7"/>
      <c r="AX63" s="7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366"/>
      <c r="BL63" s="366"/>
      <c r="BM63" s="366"/>
      <c r="BN63" s="366"/>
      <c r="BO63" s="366"/>
      <c r="BP63" s="366"/>
      <c r="BQ63" s="366"/>
      <c r="BR63" s="366"/>
      <c r="BS63" s="366"/>
      <c r="BT63" s="366"/>
      <c r="BU63" s="366"/>
      <c r="BV63" s="366"/>
      <c r="BW63" s="366"/>
      <c r="BX63" s="366"/>
      <c r="BY63" s="366"/>
    </row>
    <row r="64" spans="1:77" ht="9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1"/>
      <c r="Q64" s="10"/>
      <c r="R64" s="10"/>
      <c r="S64" s="10"/>
      <c r="T64" s="10"/>
      <c r="U64" s="10"/>
      <c r="V64" s="10"/>
      <c r="W64" s="10"/>
      <c r="X64" s="317"/>
      <c r="Y64" s="10"/>
      <c r="Z64" s="31"/>
      <c r="AA64" s="317"/>
      <c r="AB64" s="10"/>
      <c r="AC64" s="10"/>
      <c r="AD64" s="10"/>
      <c r="AE64" s="317"/>
      <c r="AF64" s="10"/>
      <c r="AG64" s="10"/>
      <c r="AH64" s="10"/>
      <c r="AI64" s="10"/>
      <c r="AJ64" s="10"/>
      <c r="AK64" s="317"/>
      <c r="AL64" s="31"/>
      <c r="AM64" s="10"/>
      <c r="AN64" s="10"/>
      <c r="AO64" s="10"/>
      <c r="AP64" s="10"/>
      <c r="AQ64" s="317"/>
      <c r="AR64" s="10"/>
      <c r="AS64" s="10"/>
      <c r="AT64" s="10"/>
      <c r="AU64" s="10"/>
      <c r="AV64" s="10"/>
      <c r="AW64" s="10"/>
      <c r="AX64" s="7"/>
      <c r="AY64" s="366"/>
      <c r="AZ64" s="366"/>
      <c r="BA64" s="366"/>
      <c r="BB64" s="366"/>
      <c r="BC64" s="366"/>
      <c r="BD64" s="366"/>
      <c r="BE64" s="366"/>
      <c r="BF64" s="366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6"/>
      <c r="BR64" s="366"/>
      <c r="BS64" s="366"/>
      <c r="BT64" s="366"/>
      <c r="BU64" s="366"/>
      <c r="BV64" s="366"/>
      <c r="BW64" s="366"/>
      <c r="BX64" s="366"/>
      <c r="BY64" s="366"/>
    </row>
    <row r="65" spans="1:77" ht="5.25" customHeight="1" x14ac:dyDescent="0.2">
      <c r="A65" s="369"/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1"/>
      <c r="Q65" s="369"/>
      <c r="R65" s="369"/>
      <c r="S65" s="369"/>
      <c r="T65" s="369"/>
      <c r="U65" s="369"/>
      <c r="V65" s="369"/>
      <c r="W65" s="369"/>
      <c r="X65" s="369"/>
      <c r="Y65" s="369"/>
      <c r="Z65" s="31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1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7"/>
      <c r="AY65" s="366"/>
      <c r="AZ65" s="366"/>
      <c r="BA65" s="366"/>
      <c r="BB65" s="366"/>
      <c r="BC65" s="366"/>
      <c r="BD65" s="366"/>
      <c r="BE65" s="366"/>
      <c r="BF65" s="366"/>
      <c r="BG65" s="366"/>
      <c r="BH65" s="366"/>
      <c r="BI65" s="366"/>
      <c r="BJ65" s="366"/>
      <c r="BK65" s="366"/>
      <c r="BL65" s="366"/>
      <c r="BM65" s="366"/>
      <c r="BN65" s="366"/>
      <c r="BO65" s="366"/>
      <c r="BP65" s="366"/>
      <c r="BQ65" s="366"/>
      <c r="BR65" s="366"/>
      <c r="BS65" s="366"/>
      <c r="BT65" s="366"/>
      <c r="BU65" s="366"/>
      <c r="BV65" s="366"/>
      <c r="BW65" s="366"/>
      <c r="BX65" s="366"/>
      <c r="BY65" s="366"/>
    </row>
    <row r="66" spans="1:77" ht="9" customHeight="1" x14ac:dyDescent="0.2">
      <c r="A66" s="361" t="s">
        <v>379</v>
      </c>
      <c r="B66" s="366"/>
      <c r="C66" s="366"/>
      <c r="D66" s="366"/>
      <c r="E66" s="366"/>
      <c r="F66" s="366"/>
      <c r="G66" s="366"/>
      <c r="H66" s="366"/>
      <c r="I66" s="370" t="s">
        <v>100</v>
      </c>
      <c r="J66" s="366"/>
      <c r="K66" s="366"/>
      <c r="L66" s="366"/>
      <c r="M66" s="370" t="s">
        <v>565</v>
      </c>
      <c r="N66" s="366"/>
      <c r="O66" s="366"/>
      <c r="P66" s="7"/>
      <c r="Q66" s="361" t="s">
        <v>10</v>
      </c>
      <c r="R66" s="366"/>
      <c r="S66" s="366"/>
      <c r="T66" s="366"/>
      <c r="U66" s="366"/>
      <c r="V66" s="366"/>
      <c r="W66" s="366"/>
      <c r="X66" s="366"/>
      <c r="Y66" s="366"/>
      <c r="AA66" s="361" t="s">
        <v>566</v>
      </c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7"/>
      <c r="AM66" s="361" t="s">
        <v>567</v>
      </c>
      <c r="AN66" s="366"/>
      <c r="AO66" s="366"/>
      <c r="AP66" s="366"/>
      <c r="AQ66" s="366"/>
      <c r="AR66" s="366"/>
      <c r="AS66" s="366"/>
      <c r="AT66" s="366"/>
      <c r="AU66" s="366"/>
      <c r="AV66" s="366"/>
      <c r="AW66" s="366"/>
      <c r="AX66" s="7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6"/>
      <c r="BK66" s="366"/>
      <c r="BL66" s="366"/>
      <c r="BM66" s="366"/>
      <c r="BN66" s="366"/>
      <c r="BO66" s="366"/>
      <c r="BP66" s="366"/>
      <c r="BQ66" s="366"/>
      <c r="BR66" s="366"/>
      <c r="BS66" s="366"/>
      <c r="BT66" s="366"/>
      <c r="BU66" s="366"/>
      <c r="BV66" s="366"/>
      <c r="BW66" s="366"/>
      <c r="BX66" s="366"/>
      <c r="BY66" s="366"/>
    </row>
    <row r="67" spans="1:77" ht="7.5" customHeight="1" x14ac:dyDescent="0.2">
      <c r="A67" s="91" t="s">
        <v>568</v>
      </c>
      <c r="B67" s="7"/>
      <c r="C67" s="7"/>
      <c r="D67" s="7"/>
      <c r="E67" s="7"/>
      <c r="F67" s="7"/>
      <c r="G67" s="7"/>
      <c r="H67" s="7"/>
      <c r="I67" s="572">
        <v>66.17</v>
      </c>
      <c r="J67" s="572"/>
      <c r="K67" s="572"/>
      <c r="L67" s="572"/>
      <c r="M67" s="7"/>
      <c r="N67" s="7"/>
      <c r="O67" s="7"/>
      <c r="P67" s="7"/>
      <c r="Q67" s="595">
        <v>39690</v>
      </c>
      <c r="R67" s="595"/>
      <c r="S67" s="595"/>
      <c r="T67" s="595"/>
      <c r="U67" s="595"/>
      <c r="V67" s="595"/>
      <c r="W67" s="595"/>
      <c r="X67" s="595"/>
      <c r="Y67" s="595"/>
      <c r="Z67" s="7"/>
      <c r="AA67" s="593" t="s">
        <v>569</v>
      </c>
      <c r="AB67" s="593"/>
      <c r="AC67" s="593"/>
      <c r="AD67" s="593"/>
      <c r="AE67" s="593"/>
      <c r="AF67" s="593"/>
      <c r="AG67" s="593"/>
      <c r="AH67" s="593"/>
      <c r="AI67" s="593"/>
      <c r="AJ67" s="593"/>
      <c r="AK67" s="593"/>
      <c r="AL67" s="7"/>
      <c r="AM67" s="593" t="str">
        <f>AA67</f>
        <v>**********66,17</v>
      </c>
      <c r="AN67" s="593"/>
      <c r="AO67" s="593"/>
      <c r="AP67" s="593"/>
      <c r="AQ67" s="593"/>
      <c r="AR67" s="593"/>
      <c r="AS67" s="593"/>
      <c r="AT67" s="593"/>
      <c r="AU67" s="593"/>
      <c r="AV67" s="593"/>
      <c r="AW67" s="593"/>
      <c r="AX67" s="7"/>
      <c r="AY67" s="366"/>
      <c r="AZ67" s="366"/>
      <c r="BA67" s="366"/>
      <c r="BB67" s="366"/>
      <c r="BC67" s="366"/>
      <c r="BD67" s="366"/>
      <c r="BE67" s="366"/>
      <c r="BF67" s="366"/>
      <c r="BG67" s="366"/>
      <c r="BH67" s="366"/>
      <c r="BI67" s="366"/>
      <c r="BJ67" s="366"/>
      <c r="BK67" s="366"/>
      <c r="BL67" s="366"/>
      <c r="BM67" s="366"/>
      <c r="BN67" s="366"/>
      <c r="BO67" s="366"/>
      <c r="BP67" s="366"/>
      <c r="BQ67" s="366"/>
      <c r="BR67" s="366"/>
      <c r="BS67" s="366"/>
      <c r="BT67" s="366"/>
      <c r="BU67" s="366"/>
      <c r="BV67" s="366"/>
      <c r="BW67" s="366"/>
      <c r="BX67" s="366"/>
      <c r="BY67" s="366"/>
    </row>
    <row r="68" spans="1:77" ht="7.5" customHeight="1" x14ac:dyDescent="0.2">
      <c r="A68" s="91" t="s">
        <v>281</v>
      </c>
      <c r="B68" s="7"/>
      <c r="C68" s="7"/>
      <c r="D68" s="7"/>
      <c r="E68" s="7"/>
      <c r="F68" s="7"/>
      <c r="G68" s="7"/>
      <c r="H68" s="7"/>
      <c r="I68" s="594">
        <v>0.18</v>
      </c>
      <c r="J68" s="594"/>
      <c r="K68" s="594"/>
      <c r="L68" s="594"/>
      <c r="M68" s="7"/>
      <c r="N68" s="7"/>
      <c r="O68" s="7"/>
      <c r="P68" s="7"/>
      <c r="Q68" s="595"/>
      <c r="R68" s="595"/>
      <c r="S68" s="595"/>
      <c r="T68" s="595"/>
      <c r="U68" s="595"/>
      <c r="V68" s="595"/>
      <c r="W68" s="595"/>
      <c r="X68" s="595"/>
      <c r="Y68" s="595"/>
      <c r="Z68" s="7"/>
      <c r="AA68" s="593"/>
      <c r="AB68" s="593"/>
      <c r="AC68" s="593"/>
      <c r="AD68" s="593"/>
      <c r="AE68" s="593"/>
      <c r="AF68" s="593"/>
      <c r="AG68" s="593"/>
      <c r="AH68" s="593"/>
      <c r="AI68" s="593"/>
      <c r="AJ68" s="593"/>
      <c r="AK68" s="593"/>
      <c r="AL68" s="7"/>
      <c r="AM68" s="593"/>
      <c r="AN68" s="593"/>
      <c r="AO68" s="593"/>
      <c r="AP68" s="593"/>
      <c r="AQ68" s="593"/>
      <c r="AR68" s="593"/>
      <c r="AS68" s="593"/>
      <c r="AT68" s="593"/>
      <c r="AU68" s="593"/>
      <c r="AV68" s="593"/>
      <c r="AW68" s="593"/>
      <c r="AX68" s="7"/>
      <c r="AY68" s="366"/>
      <c r="AZ68" s="366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366"/>
      <c r="BM68" s="366"/>
      <c r="BN68" s="366"/>
      <c r="BO68" s="366"/>
      <c r="BP68" s="366"/>
      <c r="BQ68" s="366"/>
      <c r="BR68" s="366"/>
      <c r="BS68" s="366"/>
      <c r="BT68" s="366"/>
      <c r="BU68" s="366"/>
      <c r="BV68" s="366"/>
      <c r="BW68" s="366"/>
      <c r="BX68" s="366"/>
      <c r="BY68" s="366"/>
    </row>
    <row r="69" spans="1:77" ht="7.5" customHeight="1" x14ac:dyDescent="0.2">
      <c r="A69" s="91" t="s">
        <v>570</v>
      </c>
      <c r="B69" s="7"/>
      <c r="C69" s="7"/>
      <c r="D69" s="7"/>
      <c r="E69" s="7"/>
      <c r="F69" s="7"/>
      <c r="G69" s="7"/>
      <c r="H69" s="7"/>
      <c r="I69" s="572">
        <v>11.91</v>
      </c>
      <c r="J69" s="572"/>
      <c r="K69" s="572"/>
      <c r="L69" s="572"/>
      <c r="M69" s="7"/>
      <c r="N69" s="7"/>
      <c r="O69" s="7"/>
      <c r="P69" s="7"/>
      <c r="Q69" s="595"/>
      <c r="R69" s="595"/>
      <c r="S69" s="595"/>
      <c r="T69" s="595"/>
      <c r="U69" s="595"/>
      <c r="V69" s="595"/>
      <c r="W69" s="595"/>
      <c r="X69" s="595"/>
      <c r="Y69" s="595"/>
      <c r="Z69" s="7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7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  <c r="AX69" s="7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366"/>
      <c r="BM69" s="366"/>
      <c r="BN69" s="366"/>
      <c r="BO69" s="366"/>
      <c r="BP69" s="366"/>
      <c r="BQ69" s="366"/>
      <c r="BR69" s="366"/>
      <c r="BS69" s="366"/>
      <c r="BT69" s="366"/>
      <c r="BU69" s="366"/>
      <c r="BV69" s="366"/>
      <c r="BW69" s="366"/>
      <c r="BX69" s="366"/>
      <c r="BY69" s="366"/>
    </row>
    <row r="70" spans="1:77" ht="2.2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7"/>
      <c r="AY70" s="366"/>
      <c r="AZ70" s="366"/>
      <c r="BA70" s="366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366"/>
      <c r="BM70" s="366"/>
      <c r="BN70" s="366"/>
      <c r="BO70" s="366"/>
      <c r="BP70" s="366"/>
      <c r="BQ70" s="366"/>
      <c r="BR70" s="366"/>
      <c r="BS70" s="366"/>
      <c r="BT70" s="366"/>
      <c r="BU70" s="366"/>
      <c r="BV70" s="366"/>
      <c r="BW70" s="366"/>
      <c r="BX70" s="366"/>
      <c r="BY70" s="366"/>
    </row>
    <row r="71" spans="1:77" ht="7.5" customHeight="1" x14ac:dyDescent="0.2">
      <c r="A71" s="43" t="s">
        <v>571</v>
      </c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7"/>
      <c r="AY71" s="366"/>
      <c r="AZ71" s="366"/>
      <c r="BA71" s="366"/>
      <c r="BB71" s="366"/>
      <c r="BC71" s="366"/>
      <c r="BD71" s="366"/>
      <c r="BE71" s="366"/>
      <c r="BF71" s="366"/>
      <c r="BG71" s="366"/>
      <c r="BH71" s="366"/>
      <c r="BI71" s="366"/>
      <c r="BJ71" s="366"/>
      <c r="BK71" s="366"/>
      <c r="BL71" s="366"/>
      <c r="BM71" s="366"/>
      <c r="BN71" s="366"/>
      <c r="BO71" s="366"/>
      <c r="BP71" s="366"/>
      <c r="BQ71" s="366"/>
      <c r="BR71" s="366"/>
      <c r="BS71" s="366"/>
      <c r="BT71" s="366"/>
      <c r="BU71" s="366"/>
      <c r="BV71" s="366"/>
      <c r="BW71" s="366"/>
      <c r="BX71" s="366"/>
      <c r="BY71" s="366"/>
    </row>
    <row r="72" spans="1:77" s="44" customFormat="1" ht="9" customHeight="1" x14ac:dyDescent="0.2">
      <c r="A72" s="596" t="s">
        <v>552</v>
      </c>
      <c r="B72" s="596"/>
      <c r="C72" s="596"/>
      <c r="D72" s="596"/>
      <c r="E72" s="596"/>
      <c r="F72" s="596"/>
      <c r="G72" s="596"/>
      <c r="H72" s="321"/>
      <c r="I72" s="592">
        <f>L72-30</f>
        <v>43693</v>
      </c>
      <c r="J72" s="592"/>
      <c r="K72" s="592"/>
      <c r="L72" s="592">
        <f>O72-30</f>
        <v>43723</v>
      </c>
      <c r="M72" s="592"/>
      <c r="N72" s="592"/>
      <c r="O72" s="592">
        <f>R72-30</f>
        <v>43753</v>
      </c>
      <c r="P72" s="592"/>
      <c r="Q72" s="592"/>
      <c r="R72" s="592">
        <f>U72-30</f>
        <v>43783</v>
      </c>
      <c r="S72" s="592"/>
      <c r="T72" s="592"/>
      <c r="U72" s="592">
        <f>X72-30</f>
        <v>43813</v>
      </c>
      <c r="V72" s="592"/>
      <c r="W72" s="592"/>
      <c r="X72" s="592">
        <f>AA72-30</f>
        <v>43843</v>
      </c>
      <c r="Y72" s="592"/>
      <c r="Z72" s="592"/>
      <c r="AA72" s="592">
        <f>AD72-30</f>
        <v>43873</v>
      </c>
      <c r="AB72" s="592"/>
      <c r="AC72" s="592"/>
      <c r="AD72" s="592">
        <f>AG72-30</f>
        <v>43903</v>
      </c>
      <c r="AE72" s="592"/>
      <c r="AF72" s="592"/>
      <c r="AG72" s="592">
        <f>AJ72-30</f>
        <v>43933</v>
      </c>
      <c r="AH72" s="592"/>
      <c r="AI72" s="592"/>
      <c r="AJ72" s="592">
        <f>AM72-30</f>
        <v>43963</v>
      </c>
      <c r="AK72" s="592"/>
      <c r="AL72" s="592"/>
      <c r="AM72" s="592">
        <f>AP72-30</f>
        <v>43993</v>
      </c>
      <c r="AN72" s="592"/>
      <c r="AO72" s="592"/>
      <c r="AP72" s="592">
        <f>AS72-30</f>
        <v>44023</v>
      </c>
      <c r="AQ72" s="592"/>
      <c r="AR72" s="592"/>
      <c r="AS72" s="592">
        <f>AN4</f>
        <v>44053</v>
      </c>
      <c r="AT72" s="592"/>
      <c r="AU72" s="592"/>
      <c r="AV72" s="371"/>
      <c r="AW72" s="371"/>
      <c r="AX72" s="39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</row>
    <row r="73" spans="1:77" s="44" customFormat="1" ht="4.5" customHeight="1" x14ac:dyDescent="0.2">
      <c r="A73" s="591" t="s">
        <v>572</v>
      </c>
      <c r="B73" s="338"/>
      <c r="C73" s="338"/>
      <c r="D73" s="338"/>
      <c r="E73" s="338"/>
      <c r="F73" s="338"/>
      <c r="G73" s="338"/>
      <c r="H73" s="325"/>
      <c r="I73" s="372"/>
      <c r="J73" s="365"/>
      <c r="K73" s="373"/>
      <c r="L73" s="373"/>
      <c r="M73" s="374" t="s">
        <v>573</v>
      </c>
      <c r="N73" s="373"/>
      <c r="O73" s="373"/>
      <c r="P73" s="374" t="s">
        <v>574</v>
      </c>
      <c r="Q73" s="373"/>
      <c r="R73" s="371"/>
      <c r="S73" s="371"/>
      <c r="T73" s="371"/>
      <c r="U73" s="371"/>
      <c r="V73" s="371"/>
      <c r="W73" s="371"/>
      <c r="X73" s="371"/>
      <c r="Y73" s="371"/>
      <c r="Z73" s="371"/>
      <c r="AA73" s="373"/>
      <c r="AB73" s="373"/>
      <c r="AC73" s="373"/>
      <c r="AD73" s="373"/>
      <c r="AE73" s="373"/>
      <c r="AF73" s="373"/>
      <c r="AG73" s="373"/>
      <c r="AH73" s="373"/>
      <c r="AI73" s="373"/>
      <c r="AJ73" s="371"/>
      <c r="AK73" s="371"/>
      <c r="AL73" s="371"/>
      <c r="AM73" s="371"/>
      <c r="AN73" s="371"/>
      <c r="AO73" s="371"/>
      <c r="AP73" s="371"/>
      <c r="AQ73" s="371"/>
      <c r="AR73" s="371"/>
      <c r="AS73" s="373"/>
      <c r="AT73" s="373"/>
      <c r="AU73" s="373"/>
      <c r="AV73" s="371"/>
      <c r="AW73" s="371"/>
      <c r="AX73" s="39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</row>
    <row r="74" spans="1:77" ht="4.5" customHeight="1" x14ac:dyDescent="0.2">
      <c r="A74" s="591"/>
      <c r="B74" s="31"/>
      <c r="C74" s="31"/>
      <c r="D74" s="589"/>
      <c r="E74" s="589"/>
      <c r="F74" s="31"/>
      <c r="G74" s="590"/>
      <c r="H74" s="590"/>
      <c r="I74" s="366"/>
      <c r="J74" s="366"/>
      <c r="K74" s="366"/>
      <c r="L74" s="366"/>
      <c r="M74" s="375"/>
      <c r="N74" s="366"/>
      <c r="O74" s="366"/>
      <c r="P74" s="375"/>
      <c r="Q74" s="366"/>
      <c r="R74" s="7"/>
      <c r="S74" s="7"/>
      <c r="T74" s="7"/>
      <c r="U74" s="7"/>
      <c r="V74" s="7"/>
      <c r="W74" s="7"/>
      <c r="X74" s="7"/>
      <c r="Y74" s="7"/>
      <c r="Z74" s="7"/>
      <c r="AA74" s="366"/>
      <c r="AB74" s="366"/>
      <c r="AC74" s="366"/>
      <c r="AD74" s="366"/>
      <c r="AE74" s="366"/>
      <c r="AF74" s="366"/>
      <c r="AG74" s="366"/>
      <c r="AH74" s="366"/>
      <c r="AI74" s="366"/>
      <c r="AJ74" s="7"/>
      <c r="AK74" s="7"/>
      <c r="AL74" s="7"/>
      <c r="AM74" s="7"/>
      <c r="AN74" s="7"/>
      <c r="AO74" s="7"/>
      <c r="AP74" s="7"/>
      <c r="AQ74" s="7"/>
      <c r="AR74" s="7"/>
      <c r="AS74" s="366"/>
      <c r="AT74" s="366"/>
      <c r="AU74" s="366"/>
      <c r="AV74" s="7"/>
      <c r="AW74" s="7"/>
      <c r="AX74" s="7"/>
      <c r="AY74" s="366"/>
      <c r="AZ74" s="366"/>
      <c r="BA74" s="366"/>
      <c r="BB74" s="366"/>
      <c r="BC74" s="366"/>
      <c r="BD74" s="366"/>
      <c r="BE74" s="366"/>
      <c r="BF74" s="366"/>
      <c r="BG74" s="366"/>
      <c r="BH74" s="366"/>
      <c r="BI74" s="366"/>
      <c r="BJ74" s="366"/>
      <c r="BK74" s="366"/>
      <c r="BL74" s="366"/>
      <c r="BM74" s="366"/>
      <c r="BN74" s="366"/>
      <c r="BO74" s="366"/>
      <c r="BP74" s="366"/>
      <c r="BQ74" s="366"/>
      <c r="BR74" s="366"/>
      <c r="BS74" s="366"/>
      <c r="BT74" s="366"/>
      <c r="BU74" s="366"/>
      <c r="BV74" s="366"/>
      <c r="BW74" s="366"/>
      <c r="BX74" s="366"/>
      <c r="BY74" s="366"/>
    </row>
    <row r="75" spans="1:77" ht="4.5" customHeight="1" x14ac:dyDescent="0.2">
      <c r="A75" s="591"/>
      <c r="B75" s="31"/>
      <c r="C75" s="31"/>
      <c r="D75" s="589"/>
      <c r="E75" s="589"/>
      <c r="F75" s="31"/>
      <c r="G75" s="590"/>
      <c r="H75" s="590"/>
      <c r="I75" s="366"/>
      <c r="J75" s="366"/>
      <c r="K75" s="366"/>
      <c r="L75" s="366"/>
      <c r="M75" s="375"/>
      <c r="N75" s="366"/>
      <c r="O75" s="366"/>
      <c r="P75" s="375"/>
      <c r="Q75" s="366"/>
      <c r="R75" s="7"/>
      <c r="S75" s="7"/>
      <c r="T75" s="7"/>
      <c r="U75" s="7"/>
      <c r="V75" s="7"/>
      <c r="W75" s="7"/>
      <c r="X75" s="7"/>
      <c r="Y75" s="7"/>
      <c r="Z75" s="7"/>
      <c r="AA75" s="366"/>
      <c r="AB75" s="366"/>
      <c r="AC75" s="366"/>
      <c r="AD75" s="366"/>
      <c r="AE75" s="366"/>
      <c r="AF75" s="366"/>
      <c r="AG75" s="366"/>
      <c r="AH75" s="366"/>
      <c r="AI75" s="366"/>
      <c r="AJ75" s="7"/>
      <c r="AK75" s="7"/>
      <c r="AL75" s="7"/>
      <c r="AM75" s="7"/>
      <c r="AN75" s="7"/>
      <c r="AO75" s="7"/>
      <c r="AP75" s="7"/>
      <c r="AQ75" s="7"/>
      <c r="AR75" s="7"/>
      <c r="AS75" s="366"/>
      <c r="AT75" s="366"/>
      <c r="AU75" s="366"/>
      <c r="AV75" s="7"/>
      <c r="AW75" s="7"/>
      <c r="AX75" s="7"/>
      <c r="AY75" s="366"/>
      <c r="AZ75" s="366"/>
      <c r="BA75" s="366"/>
      <c r="BB75" s="366"/>
      <c r="BC75" s="366"/>
      <c r="BD75" s="366"/>
      <c r="BE75" s="366"/>
      <c r="BF75" s="366"/>
      <c r="BG75" s="366"/>
      <c r="BH75" s="366"/>
      <c r="BI75" s="366"/>
      <c r="BJ75" s="366"/>
      <c r="BK75" s="366"/>
      <c r="BL75" s="366"/>
      <c r="BM75" s="366"/>
      <c r="BN75" s="366"/>
      <c r="BO75" s="366"/>
      <c r="BP75" s="366"/>
      <c r="BQ75" s="366"/>
      <c r="BR75" s="366"/>
      <c r="BS75" s="366"/>
      <c r="BT75" s="366"/>
      <c r="BU75" s="366"/>
      <c r="BV75" s="366"/>
      <c r="BW75" s="366"/>
      <c r="BX75" s="366"/>
      <c r="BY75" s="366"/>
    </row>
    <row r="76" spans="1:77" ht="4.5" customHeight="1" x14ac:dyDescent="0.2">
      <c r="A76" s="591"/>
      <c r="B76" s="31"/>
      <c r="C76" s="31"/>
      <c r="D76" s="589"/>
      <c r="E76" s="589"/>
      <c r="F76" s="31"/>
      <c r="G76" s="590">
        <v>750</v>
      </c>
      <c r="H76" s="590"/>
      <c r="I76" s="366"/>
      <c r="J76" s="376">
        <v>672</v>
      </c>
      <c r="K76" s="366"/>
      <c r="L76" s="366"/>
      <c r="M76" s="375"/>
      <c r="N76" s="366"/>
      <c r="O76" s="366"/>
      <c r="P76" s="375"/>
      <c r="Q76" s="366"/>
      <c r="R76" s="7"/>
      <c r="S76" s="377">
        <v>645</v>
      </c>
      <c r="T76" s="7"/>
      <c r="U76" s="7"/>
      <c r="V76" s="7"/>
      <c r="W76" s="7"/>
      <c r="X76" s="7"/>
      <c r="Y76" s="7"/>
      <c r="Z76" s="7"/>
      <c r="AA76" s="366"/>
      <c r="AB76" s="366"/>
      <c r="AC76" s="366"/>
      <c r="AD76" s="366"/>
      <c r="AE76" s="366"/>
      <c r="AF76" s="366"/>
      <c r="AG76" s="366"/>
      <c r="AH76" s="366"/>
      <c r="AI76" s="366"/>
      <c r="AJ76" s="7"/>
      <c r="AK76" s="7"/>
      <c r="AL76" s="7"/>
      <c r="AM76" s="7"/>
      <c r="AN76" s="7"/>
      <c r="AO76" s="7"/>
      <c r="AP76" s="7"/>
      <c r="AQ76" s="7"/>
      <c r="AR76" s="7"/>
      <c r="AS76" s="366"/>
      <c r="AT76" s="376"/>
      <c r="AU76" s="366"/>
      <c r="AV76" s="7"/>
      <c r="AW76" s="7"/>
      <c r="AX76" s="7"/>
      <c r="AY76" s="366"/>
      <c r="AZ76" s="366"/>
      <c r="BA76" s="366"/>
      <c r="BB76" s="366"/>
      <c r="BC76" s="366"/>
      <c r="BD76" s="366"/>
      <c r="BE76" s="366"/>
      <c r="BF76" s="366"/>
      <c r="BG76" s="366"/>
      <c r="BH76" s="366"/>
      <c r="BI76" s="366"/>
      <c r="BJ76" s="366"/>
      <c r="BK76" s="366"/>
      <c r="BL76" s="366"/>
      <c r="BM76" s="366"/>
      <c r="BN76" s="366"/>
      <c r="BO76" s="366"/>
      <c r="BP76" s="366"/>
      <c r="BQ76" s="366"/>
      <c r="BR76" s="366"/>
      <c r="BS76" s="366"/>
      <c r="BT76" s="366"/>
      <c r="BU76" s="366"/>
      <c r="BV76" s="366"/>
      <c r="BW76" s="366"/>
      <c r="BX76" s="366"/>
      <c r="BY76" s="366"/>
    </row>
    <row r="77" spans="1:77" ht="4.5" customHeight="1" x14ac:dyDescent="0.2">
      <c r="A77" s="591"/>
      <c r="B77" s="31"/>
      <c r="C77" s="31"/>
      <c r="D77" s="589"/>
      <c r="E77" s="589"/>
      <c r="F77" s="31"/>
      <c r="G77" s="590"/>
      <c r="H77" s="590"/>
      <c r="I77" s="366"/>
      <c r="J77" s="375"/>
      <c r="K77" s="366"/>
      <c r="L77" s="366"/>
      <c r="M77" s="375"/>
      <c r="N77" s="366"/>
      <c r="O77" s="366"/>
      <c r="P77" s="375"/>
      <c r="Q77" s="366"/>
      <c r="R77" s="7"/>
      <c r="S77" s="378"/>
      <c r="T77" s="7"/>
      <c r="U77" s="7"/>
      <c r="V77" s="379">
        <v>581</v>
      </c>
      <c r="W77" s="7"/>
      <c r="X77" s="7"/>
      <c r="Y77" s="377">
        <v>603</v>
      </c>
      <c r="Z77" s="7"/>
      <c r="AA77" s="366"/>
      <c r="AB77" s="366"/>
      <c r="AC77" s="366"/>
      <c r="AD77" s="366"/>
      <c r="AE77" s="366"/>
      <c r="AF77" s="366"/>
      <c r="AG77" s="366"/>
      <c r="AH77" s="366"/>
      <c r="AI77" s="366"/>
      <c r="AJ77" s="7"/>
      <c r="AK77" s="7"/>
      <c r="AL77" s="7"/>
      <c r="AM77" s="7"/>
      <c r="AN77" s="7"/>
      <c r="AO77" s="7"/>
      <c r="AP77" s="7"/>
      <c r="AQ77" s="31"/>
      <c r="AR77" s="7"/>
      <c r="AS77" s="366"/>
      <c r="AT77" s="375"/>
      <c r="AU77" s="366"/>
      <c r="AV77" s="7"/>
      <c r="AW77" s="7"/>
      <c r="AX77" s="7"/>
      <c r="AY77" s="366"/>
      <c r="AZ77" s="366"/>
      <c r="BA77" s="366"/>
      <c r="BB77" s="366"/>
      <c r="BC77" s="366"/>
      <c r="BD77" s="366"/>
      <c r="BE77" s="366"/>
      <c r="BF77" s="366"/>
      <c r="BG77" s="366"/>
      <c r="BH77" s="366"/>
      <c r="BI77" s="366"/>
      <c r="BJ77" s="366"/>
      <c r="BK77" s="366"/>
      <c r="BL77" s="366"/>
      <c r="BM77" s="366"/>
      <c r="BN77" s="366"/>
      <c r="BO77" s="366"/>
      <c r="BP77" s="366"/>
      <c r="BQ77" s="366"/>
      <c r="BR77" s="366"/>
      <c r="BS77" s="366"/>
      <c r="BT77" s="366"/>
      <c r="BU77" s="366"/>
      <c r="BV77" s="366"/>
      <c r="BW77" s="366"/>
      <c r="BX77" s="366"/>
      <c r="BY77" s="366"/>
    </row>
    <row r="78" spans="1:77" ht="4.5" customHeight="1" x14ac:dyDescent="0.2">
      <c r="A78" s="591"/>
      <c r="B78" s="31"/>
      <c r="C78" s="31"/>
      <c r="D78" s="589"/>
      <c r="E78" s="589"/>
      <c r="F78" s="31"/>
      <c r="G78" s="590">
        <v>600</v>
      </c>
      <c r="H78" s="590"/>
      <c r="I78" s="366"/>
      <c r="J78" s="375"/>
      <c r="K78" s="366"/>
      <c r="L78" s="366"/>
      <c r="M78" s="375"/>
      <c r="N78" s="366"/>
      <c r="O78" s="366"/>
      <c r="P78" s="375"/>
      <c r="Q78" s="366"/>
      <c r="R78" s="7"/>
      <c r="S78" s="378"/>
      <c r="T78" s="7"/>
      <c r="U78" s="7"/>
      <c r="V78" s="378"/>
      <c r="W78" s="7"/>
      <c r="X78" s="7"/>
      <c r="Y78" s="378"/>
      <c r="Z78" s="7"/>
      <c r="AA78" s="366"/>
      <c r="AB78" s="366"/>
      <c r="AC78" s="366"/>
      <c r="AD78" s="366"/>
      <c r="AE78" s="366"/>
      <c r="AF78" s="366"/>
      <c r="AG78" s="366"/>
      <c r="AH78" s="366"/>
      <c r="AI78" s="366"/>
      <c r="AJ78" s="7"/>
      <c r="AK78" s="7"/>
      <c r="AL78" s="7"/>
      <c r="AM78" s="7"/>
      <c r="AN78" s="7"/>
      <c r="AO78" s="7"/>
      <c r="AP78" s="7"/>
      <c r="AQ78" s="31"/>
      <c r="AR78" s="7"/>
      <c r="AS78" s="366"/>
      <c r="AT78" s="375"/>
      <c r="AU78" s="366"/>
      <c r="AV78" s="7"/>
      <c r="AW78" s="7"/>
      <c r="AX78" s="7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366"/>
      <c r="BM78" s="366"/>
      <c r="BN78" s="366"/>
      <c r="BO78" s="366"/>
      <c r="BP78" s="366"/>
      <c r="BQ78" s="366"/>
      <c r="BR78" s="366"/>
      <c r="BS78" s="366"/>
      <c r="BT78" s="366"/>
      <c r="BU78" s="366"/>
      <c r="BV78" s="366"/>
      <c r="BW78" s="366"/>
      <c r="BX78" s="366"/>
      <c r="BY78" s="366"/>
    </row>
    <row r="79" spans="1:77" ht="4.5" customHeight="1" x14ac:dyDescent="0.2">
      <c r="A79" s="591"/>
      <c r="B79" s="31"/>
      <c r="C79" s="31"/>
      <c r="D79" s="589"/>
      <c r="E79" s="589"/>
      <c r="F79" s="31"/>
      <c r="G79" s="590"/>
      <c r="H79" s="590"/>
      <c r="I79" s="366"/>
      <c r="J79" s="375"/>
      <c r="K79" s="366"/>
      <c r="L79" s="366"/>
      <c r="M79" s="375"/>
      <c r="N79" s="366"/>
      <c r="O79" s="366"/>
      <c r="P79" s="375"/>
      <c r="Q79" s="366"/>
      <c r="R79" s="7"/>
      <c r="S79" s="378"/>
      <c r="T79" s="7"/>
      <c r="U79" s="7"/>
      <c r="V79" s="378"/>
      <c r="W79" s="7"/>
      <c r="X79" s="7"/>
      <c r="Y79" s="378"/>
      <c r="Z79" s="7"/>
      <c r="AA79" s="366"/>
      <c r="AB79" s="366"/>
      <c r="AC79" s="366"/>
      <c r="AD79" s="366"/>
      <c r="AE79" s="366"/>
      <c r="AF79" s="366"/>
      <c r="AG79" s="366"/>
      <c r="AH79" s="366"/>
      <c r="AI79" s="366"/>
      <c r="AJ79" s="7"/>
      <c r="AK79" s="7"/>
      <c r="AL79" s="7"/>
      <c r="AM79" s="7"/>
      <c r="AN79" s="31"/>
      <c r="AO79" s="7"/>
      <c r="AP79" s="7"/>
      <c r="AQ79" s="379">
        <v>379</v>
      </c>
      <c r="AR79" s="7"/>
      <c r="AS79" s="366"/>
      <c r="AT79" s="375"/>
      <c r="AU79" s="366"/>
      <c r="AV79" s="7"/>
      <c r="AW79" s="7"/>
      <c r="AX79" s="7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366"/>
      <c r="BM79" s="366"/>
      <c r="BN79" s="366"/>
      <c r="BO79" s="366"/>
      <c r="BP79" s="366"/>
      <c r="BQ79" s="366"/>
      <c r="BR79" s="366"/>
      <c r="BS79" s="366"/>
      <c r="BT79" s="366"/>
      <c r="BU79" s="366"/>
      <c r="BV79" s="366"/>
      <c r="BW79" s="366"/>
      <c r="BX79" s="366"/>
      <c r="BY79" s="366"/>
    </row>
    <row r="80" spans="1:77" ht="4.5" customHeight="1" x14ac:dyDescent="0.2">
      <c r="A80" s="591"/>
      <c r="B80" s="31"/>
      <c r="C80" s="31"/>
      <c r="D80" s="589"/>
      <c r="E80" s="589"/>
      <c r="F80" s="31"/>
      <c r="G80" s="590">
        <v>450</v>
      </c>
      <c r="H80" s="590"/>
      <c r="I80" s="366"/>
      <c r="J80" s="375"/>
      <c r="K80" s="366"/>
      <c r="L80" s="366"/>
      <c r="M80" s="375"/>
      <c r="N80" s="366"/>
      <c r="O80" s="366"/>
      <c r="P80" s="375"/>
      <c r="Q80" s="366"/>
      <c r="R80" s="7"/>
      <c r="S80" s="378"/>
      <c r="T80" s="7"/>
      <c r="U80" s="7"/>
      <c r="V80" s="378"/>
      <c r="W80" s="7"/>
      <c r="X80" s="7"/>
      <c r="Y80" s="378"/>
      <c r="Z80" s="7"/>
      <c r="AA80" s="366"/>
      <c r="AB80" s="366"/>
      <c r="AC80" s="366"/>
      <c r="AD80" s="366"/>
      <c r="AE80" s="376">
        <v>343</v>
      </c>
      <c r="AF80" s="366"/>
      <c r="AG80" s="366"/>
      <c r="AH80" s="366"/>
      <c r="AI80" s="366"/>
      <c r="AJ80" s="7"/>
      <c r="AK80" s="7"/>
      <c r="AL80" s="7"/>
      <c r="AM80" s="7"/>
      <c r="AN80" s="31"/>
      <c r="AO80" s="7"/>
      <c r="AP80" s="7"/>
      <c r="AQ80" s="378"/>
      <c r="AR80" s="7"/>
      <c r="AS80" s="366"/>
      <c r="AT80" s="375"/>
      <c r="AU80" s="366"/>
      <c r="AV80" s="7"/>
      <c r="AW80" s="7"/>
      <c r="AX80" s="7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66"/>
      <c r="BM80" s="366"/>
      <c r="BN80" s="366"/>
      <c r="BO80" s="366"/>
      <c r="BP80" s="366"/>
      <c r="BQ80" s="366"/>
      <c r="BR80" s="366"/>
      <c r="BS80" s="366"/>
      <c r="BT80" s="366"/>
      <c r="BU80" s="366"/>
      <c r="BV80" s="366"/>
      <c r="BW80" s="366"/>
      <c r="BX80" s="366"/>
      <c r="BY80" s="366"/>
    </row>
    <row r="81" spans="1:77" ht="4.5" customHeight="1" x14ac:dyDescent="0.2">
      <c r="A81" s="591"/>
      <c r="B81" s="31"/>
      <c r="C81" s="31"/>
      <c r="D81" s="589"/>
      <c r="E81" s="589"/>
      <c r="F81" s="31"/>
      <c r="G81" s="590"/>
      <c r="H81" s="590"/>
      <c r="I81" s="366"/>
      <c r="J81" s="375"/>
      <c r="K81" s="366"/>
      <c r="L81" s="366"/>
      <c r="M81" s="375"/>
      <c r="N81" s="366"/>
      <c r="O81" s="366"/>
      <c r="P81" s="375"/>
      <c r="Q81" s="366"/>
      <c r="R81" s="7"/>
      <c r="S81" s="378"/>
      <c r="T81" s="7"/>
      <c r="U81" s="7"/>
      <c r="V81" s="378"/>
      <c r="W81" s="7"/>
      <c r="X81" s="7"/>
      <c r="Y81" s="378"/>
      <c r="Z81" s="7"/>
      <c r="AA81" s="366"/>
      <c r="AB81" s="376">
        <v>306</v>
      </c>
      <c r="AC81" s="366"/>
      <c r="AD81" s="366"/>
      <c r="AE81" s="375"/>
      <c r="AF81" s="366"/>
      <c r="AG81" s="366"/>
      <c r="AH81" s="380">
        <v>309</v>
      </c>
      <c r="AI81" s="366"/>
      <c r="AJ81" s="7"/>
      <c r="AK81" s="379">
        <v>320</v>
      </c>
      <c r="AL81" s="7"/>
      <c r="AM81" s="7"/>
      <c r="AN81" s="379">
        <v>317</v>
      </c>
      <c r="AO81" s="7"/>
      <c r="AP81" s="7"/>
      <c r="AQ81" s="378"/>
      <c r="AR81" s="7"/>
      <c r="AS81" s="366"/>
      <c r="AT81" s="375"/>
      <c r="AU81" s="366"/>
      <c r="AV81" s="7"/>
      <c r="AW81" s="7"/>
      <c r="AX81" s="7"/>
      <c r="AY81" s="366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6"/>
      <c r="BK81" s="366"/>
      <c r="BL81" s="366"/>
      <c r="BM81" s="366"/>
      <c r="BN81" s="366"/>
      <c r="BO81" s="366"/>
      <c r="BP81" s="366"/>
      <c r="BQ81" s="366"/>
      <c r="BR81" s="366"/>
      <c r="BS81" s="366"/>
      <c r="BT81" s="366"/>
      <c r="BU81" s="366"/>
      <c r="BV81" s="366"/>
      <c r="BW81" s="366"/>
      <c r="BX81" s="366"/>
      <c r="BY81" s="366"/>
    </row>
    <row r="82" spans="1:77" ht="4.5" customHeight="1" x14ac:dyDescent="0.2">
      <c r="A82" s="591"/>
      <c r="B82" s="31"/>
      <c r="C82" s="31"/>
      <c r="D82" s="589"/>
      <c r="E82" s="589"/>
      <c r="F82" s="31"/>
      <c r="G82" s="590">
        <v>300</v>
      </c>
      <c r="H82" s="590"/>
      <c r="I82" s="366"/>
      <c r="J82" s="375"/>
      <c r="K82" s="366"/>
      <c r="L82" s="366"/>
      <c r="M82" s="375"/>
      <c r="N82" s="366"/>
      <c r="O82" s="366"/>
      <c r="P82" s="375"/>
      <c r="Q82" s="366"/>
      <c r="R82" s="7"/>
      <c r="S82" s="378"/>
      <c r="T82" s="7"/>
      <c r="U82" s="7"/>
      <c r="V82" s="378"/>
      <c r="W82" s="7"/>
      <c r="X82" s="7"/>
      <c r="Y82" s="378"/>
      <c r="Z82" s="7"/>
      <c r="AA82" s="366"/>
      <c r="AB82" s="375"/>
      <c r="AC82" s="366"/>
      <c r="AD82" s="366"/>
      <c r="AE82" s="375"/>
      <c r="AF82" s="366"/>
      <c r="AG82" s="366"/>
      <c r="AH82" s="375"/>
      <c r="AI82" s="366"/>
      <c r="AJ82" s="7"/>
      <c r="AK82" s="378"/>
      <c r="AL82" s="7"/>
      <c r="AM82" s="7"/>
      <c r="AN82" s="378"/>
      <c r="AO82" s="7"/>
      <c r="AP82" s="7"/>
      <c r="AQ82" s="378"/>
      <c r="AR82" s="7"/>
      <c r="AS82" s="366"/>
      <c r="AT82" s="375"/>
      <c r="AU82" s="366"/>
      <c r="AV82" s="7"/>
      <c r="AW82" s="7"/>
      <c r="AX82" s="7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6"/>
      <c r="BL82" s="366"/>
      <c r="BM82" s="366"/>
      <c r="BN82" s="366"/>
      <c r="BO82" s="366"/>
      <c r="BP82" s="366"/>
      <c r="BQ82" s="366"/>
      <c r="BR82" s="366"/>
      <c r="BS82" s="366"/>
      <c r="BT82" s="366"/>
      <c r="BU82" s="366"/>
      <c r="BV82" s="366"/>
      <c r="BW82" s="366"/>
      <c r="BX82" s="366"/>
      <c r="BY82" s="366"/>
    </row>
    <row r="83" spans="1:77" ht="4.5" customHeight="1" x14ac:dyDescent="0.2">
      <c r="A83" s="591"/>
      <c r="B83" s="31"/>
      <c r="C83" s="31"/>
      <c r="D83" s="589"/>
      <c r="E83" s="589"/>
      <c r="F83" s="31"/>
      <c r="G83" s="590"/>
      <c r="H83" s="590"/>
      <c r="I83" s="366"/>
      <c r="J83" s="375"/>
      <c r="K83" s="366"/>
      <c r="L83" s="366"/>
      <c r="M83" s="375"/>
      <c r="N83" s="366"/>
      <c r="O83" s="366"/>
      <c r="P83" s="375"/>
      <c r="Q83" s="366"/>
      <c r="R83" s="7"/>
      <c r="S83" s="378"/>
      <c r="T83" s="7"/>
      <c r="U83" s="7"/>
      <c r="V83" s="378"/>
      <c r="W83" s="7"/>
      <c r="X83" s="7"/>
      <c r="Y83" s="378"/>
      <c r="Z83" s="7"/>
      <c r="AA83" s="366"/>
      <c r="AB83" s="375"/>
      <c r="AC83" s="366"/>
      <c r="AD83" s="366"/>
      <c r="AE83" s="375"/>
      <c r="AF83" s="366"/>
      <c r="AG83" s="366"/>
      <c r="AH83" s="375"/>
      <c r="AI83" s="366"/>
      <c r="AJ83" s="7"/>
      <c r="AK83" s="378"/>
      <c r="AL83" s="7"/>
      <c r="AM83" s="7"/>
      <c r="AN83" s="378"/>
      <c r="AO83" s="7"/>
      <c r="AP83" s="7"/>
      <c r="AQ83" s="378"/>
      <c r="AR83" s="7"/>
      <c r="AS83" s="366"/>
      <c r="AT83" s="375"/>
      <c r="AU83" s="366"/>
      <c r="AV83" s="7"/>
      <c r="AW83" s="7"/>
      <c r="AX83" s="7"/>
      <c r="AY83" s="366"/>
      <c r="AZ83" s="366"/>
      <c r="BA83" s="366"/>
      <c r="BB83" s="366"/>
      <c r="BC83" s="366"/>
      <c r="BD83" s="366"/>
      <c r="BE83" s="366"/>
      <c r="BF83" s="366"/>
      <c r="BG83" s="366"/>
      <c r="BH83" s="366"/>
      <c r="BI83" s="366"/>
      <c r="BJ83" s="366"/>
      <c r="BK83" s="366"/>
      <c r="BL83" s="366"/>
      <c r="BM83" s="366"/>
      <c r="BN83" s="366"/>
      <c r="BO83" s="366"/>
      <c r="BP83" s="366"/>
      <c r="BQ83" s="366"/>
      <c r="BR83" s="366"/>
      <c r="BS83" s="366"/>
      <c r="BT83" s="366"/>
      <c r="BU83" s="366"/>
      <c r="BV83" s="366"/>
      <c r="BW83" s="366"/>
      <c r="BX83" s="366"/>
      <c r="BY83" s="366"/>
    </row>
    <row r="84" spans="1:77" ht="4.5" customHeight="1" x14ac:dyDescent="0.2">
      <c r="A84" s="591"/>
      <c r="B84" s="31"/>
      <c r="C84" s="31"/>
      <c r="D84" s="589"/>
      <c r="E84" s="589"/>
      <c r="F84" s="31"/>
      <c r="G84" s="590">
        <v>150</v>
      </c>
      <c r="H84" s="590"/>
      <c r="I84" s="366"/>
      <c r="J84" s="375"/>
      <c r="K84" s="366"/>
      <c r="L84" s="366"/>
      <c r="M84" s="375"/>
      <c r="N84" s="366"/>
      <c r="O84" s="366"/>
      <c r="P84" s="375"/>
      <c r="Q84" s="366"/>
      <c r="R84" s="7"/>
      <c r="S84" s="378"/>
      <c r="T84" s="7"/>
      <c r="U84" s="7"/>
      <c r="V84" s="378"/>
      <c r="W84" s="7"/>
      <c r="X84" s="7"/>
      <c r="Y84" s="378"/>
      <c r="Z84" s="7"/>
      <c r="AA84" s="366"/>
      <c r="AB84" s="375"/>
      <c r="AC84" s="366"/>
      <c r="AD84" s="366"/>
      <c r="AE84" s="375"/>
      <c r="AF84" s="366"/>
      <c r="AG84" s="366"/>
      <c r="AH84" s="375"/>
      <c r="AI84" s="366"/>
      <c r="AJ84" s="7"/>
      <c r="AK84" s="378"/>
      <c r="AL84" s="7"/>
      <c r="AM84" s="7"/>
      <c r="AN84" s="378"/>
      <c r="AO84" s="7"/>
      <c r="AP84" s="7"/>
      <c r="AQ84" s="378"/>
      <c r="AR84" s="7"/>
      <c r="AS84" s="366"/>
      <c r="AT84" s="375"/>
      <c r="AU84" s="366"/>
      <c r="AV84" s="7"/>
      <c r="AW84" s="7"/>
      <c r="AX84" s="7"/>
      <c r="AY84" s="366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6"/>
      <c r="BK84" s="366"/>
      <c r="BL84" s="366"/>
      <c r="BM84" s="366"/>
      <c r="BN84" s="366"/>
      <c r="BO84" s="366"/>
      <c r="BP84" s="366"/>
      <c r="BQ84" s="366"/>
      <c r="BR84" s="366"/>
      <c r="BS84" s="366"/>
      <c r="BT84" s="366"/>
      <c r="BU84" s="366"/>
      <c r="BV84" s="366"/>
      <c r="BW84" s="366"/>
      <c r="BX84" s="366"/>
      <c r="BY84" s="366"/>
    </row>
    <row r="85" spans="1:77" ht="4.5" customHeight="1" x14ac:dyDescent="0.2">
      <c r="A85" s="591"/>
      <c r="B85" s="31"/>
      <c r="C85" s="31"/>
      <c r="D85" s="589"/>
      <c r="E85" s="589"/>
      <c r="F85" s="31"/>
      <c r="G85" s="590"/>
      <c r="H85" s="590"/>
      <c r="I85" s="366"/>
      <c r="J85" s="375"/>
      <c r="K85" s="366"/>
      <c r="L85" s="366"/>
      <c r="M85" s="375"/>
      <c r="N85" s="366"/>
      <c r="O85" s="366"/>
      <c r="P85" s="375"/>
      <c r="Q85" s="366"/>
      <c r="R85" s="7"/>
      <c r="S85" s="378"/>
      <c r="T85" s="7"/>
      <c r="U85" s="7"/>
      <c r="V85" s="378"/>
      <c r="W85" s="7"/>
      <c r="X85" s="7"/>
      <c r="Y85" s="378"/>
      <c r="Z85" s="7"/>
      <c r="AA85" s="366"/>
      <c r="AB85" s="375"/>
      <c r="AC85" s="366"/>
      <c r="AD85" s="366"/>
      <c r="AE85" s="375"/>
      <c r="AF85" s="366"/>
      <c r="AG85" s="366"/>
      <c r="AH85" s="375"/>
      <c r="AI85" s="366"/>
      <c r="AJ85" s="7"/>
      <c r="AK85" s="378"/>
      <c r="AL85" s="7"/>
      <c r="AM85" s="7"/>
      <c r="AN85" s="378"/>
      <c r="AO85" s="7"/>
      <c r="AP85" s="7"/>
      <c r="AQ85" s="378"/>
      <c r="AR85" s="7"/>
      <c r="AS85" s="366"/>
      <c r="AT85" s="375"/>
      <c r="AU85" s="366"/>
      <c r="AV85" s="7"/>
      <c r="AW85" s="7"/>
      <c r="AX85" s="7"/>
      <c r="AY85" s="366"/>
      <c r="AZ85" s="366"/>
      <c r="BA85" s="366"/>
      <c r="BB85" s="366"/>
      <c r="BC85" s="366"/>
      <c r="BD85" s="366"/>
      <c r="BE85" s="366"/>
      <c r="BF85" s="366"/>
      <c r="BG85" s="366"/>
      <c r="BH85" s="366"/>
      <c r="BI85" s="366"/>
      <c r="BJ85" s="366"/>
      <c r="BK85" s="366"/>
      <c r="BL85" s="366"/>
      <c r="BM85" s="366"/>
      <c r="BN85" s="366"/>
      <c r="BO85" s="366"/>
      <c r="BP85" s="366"/>
      <c r="BQ85" s="366"/>
      <c r="BR85" s="366"/>
      <c r="BS85" s="366"/>
      <c r="BT85" s="366"/>
      <c r="BU85" s="366"/>
      <c r="BV85" s="366"/>
      <c r="BW85" s="366"/>
      <c r="BX85" s="366"/>
      <c r="BY85" s="366"/>
    </row>
    <row r="86" spans="1:77" ht="4.5" customHeight="1" x14ac:dyDescent="0.2">
      <c r="A86" s="591"/>
      <c r="B86" s="31"/>
      <c r="C86" s="31"/>
      <c r="D86" s="589"/>
      <c r="E86" s="589"/>
      <c r="F86" s="31"/>
      <c r="G86" s="590">
        <v>0</v>
      </c>
      <c r="H86" s="590"/>
      <c r="I86" s="366"/>
      <c r="J86" s="375"/>
      <c r="K86" s="366"/>
      <c r="L86" s="366"/>
      <c r="M86" s="375"/>
      <c r="N86" s="366"/>
      <c r="O86" s="366"/>
      <c r="P86" s="375"/>
      <c r="Q86" s="366"/>
      <c r="R86" s="7"/>
      <c r="S86" s="378"/>
      <c r="T86" s="7"/>
      <c r="U86" s="7"/>
      <c r="V86" s="378"/>
      <c r="W86" s="7"/>
      <c r="X86" s="7"/>
      <c r="Y86" s="378"/>
      <c r="Z86" s="7"/>
      <c r="AA86" s="366"/>
      <c r="AB86" s="375"/>
      <c r="AC86" s="366"/>
      <c r="AD86" s="366"/>
      <c r="AE86" s="375"/>
      <c r="AF86" s="366"/>
      <c r="AG86" s="366"/>
      <c r="AH86" s="375"/>
      <c r="AI86" s="366"/>
      <c r="AJ86" s="7"/>
      <c r="AK86" s="378"/>
      <c r="AL86" s="7"/>
      <c r="AM86" s="7"/>
      <c r="AN86" s="378"/>
      <c r="AO86" s="7"/>
      <c r="AP86" s="7"/>
      <c r="AQ86" s="378"/>
      <c r="AR86" s="7"/>
      <c r="AS86" s="366"/>
      <c r="AT86" s="375"/>
      <c r="AU86" s="366"/>
      <c r="AV86" s="7"/>
      <c r="AW86" s="7"/>
      <c r="AX86" s="7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366"/>
      <c r="BM86" s="366"/>
      <c r="BN86" s="366"/>
      <c r="BO86" s="366"/>
      <c r="BP86" s="366"/>
      <c r="BQ86" s="366"/>
      <c r="BR86" s="366"/>
      <c r="BS86" s="366"/>
      <c r="BT86" s="366"/>
      <c r="BU86" s="366"/>
      <c r="BV86" s="366"/>
      <c r="BW86" s="366"/>
      <c r="BX86" s="366"/>
      <c r="BY86" s="366"/>
    </row>
    <row r="87" spans="1:77" ht="4.5" customHeight="1" x14ac:dyDescent="0.2">
      <c r="A87" s="7"/>
      <c r="B87" s="7"/>
      <c r="C87" s="7"/>
      <c r="D87" s="7"/>
      <c r="E87" s="7"/>
      <c r="F87" s="7"/>
      <c r="G87" s="7"/>
      <c r="H87" s="11"/>
      <c r="I87" s="586" t="s">
        <v>575</v>
      </c>
      <c r="J87" s="586"/>
      <c r="K87" s="586"/>
      <c r="L87" s="586" t="s">
        <v>576</v>
      </c>
      <c r="M87" s="586"/>
      <c r="N87" s="586"/>
      <c r="O87" s="586" t="s">
        <v>577</v>
      </c>
      <c r="P87" s="586"/>
      <c r="Q87" s="586"/>
      <c r="R87" s="586" t="s">
        <v>578</v>
      </c>
      <c r="S87" s="586"/>
      <c r="T87" s="586"/>
      <c r="U87" s="586" t="s">
        <v>579</v>
      </c>
      <c r="V87" s="586"/>
      <c r="W87" s="586"/>
      <c r="X87" s="586" t="s">
        <v>580</v>
      </c>
      <c r="Y87" s="586"/>
      <c r="Z87" s="586"/>
      <c r="AA87" s="586" t="s">
        <v>581</v>
      </c>
      <c r="AB87" s="586"/>
      <c r="AC87" s="586"/>
      <c r="AD87" s="586" t="s">
        <v>582</v>
      </c>
      <c r="AE87" s="586"/>
      <c r="AF87" s="586"/>
      <c r="AG87" s="586" t="s">
        <v>583</v>
      </c>
      <c r="AH87" s="586"/>
      <c r="AI87" s="586"/>
      <c r="AJ87" s="586" t="s">
        <v>521</v>
      </c>
      <c r="AK87" s="586"/>
      <c r="AL87" s="586"/>
      <c r="AM87" s="586" t="s">
        <v>584</v>
      </c>
      <c r="AN87" s="586"/>
      <c r="AO87" s="586"/>
      <c r="AP87" s="586" t="s">
        <v>585</v>
      </c>
      <c r="AQ87" s="586"/>
      <c r="AR87" s="586"/>
      <c r="AS87" s="586"/>
      <c r="AT87" s="586"/>
      <c r="AU87" s="586"/>
      <c r="AV87" s="7"/>
      <c r="AW87" s="7"/>
      <c r="AX87" s="7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6"/>
      <c r="BK87" s="366"/>
      <c r="BL87" s="366"/>
      <c r="BM87" s="366"/>
      <c r="BN87" s="366"/>
      <c r="BO87" s="366"/>
      <c r="BP87" s="366"/>
      <c r="BQ87" s="366"/>
      <c r="BR87" s="366"/>
      <c r="BS87" s="366"/>
      <c r="BT87" s="366"/>
      <c r="BU87" s="366"/>
      <c r="BV87" s="366"/>
      <c r="BW87" s="366"/>
      <c r="BX87" s="366"/>
      <c r="BY87" s="366"/>
    </row>
    <row r="88" spans="1:77" ht="6" customHeight="1" x14ac:dyDescent="0.2">
      <c r="A88" s="7"/>
      <c r="B88" s="7"/>
      <c r="C88" s="7"/>
      <c r="D88" s="7"/>
      <c r="E88" s="7"/>
      <c r="F88" s="7"/>
      <c r="G88" s="7"/>
      <c r="H88" s="11"/>
      <c r="I88" s="587" t="s">
        <v>586</v>
      </c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  <c r="AA88" s="587"/>
      <c r="AB88" s="587"/>
      <c r="AC88" s="587"/>
      <c r="AD88" s="587"/>
      <c r="AE88" s="587"/>
      <c r="AF88" s="587"/>
      <c r="AG88" s="587"/>
      <c r="AH88" s="587"/>
      <c r="AI88" s="587"/>
      <c r="AJ88" s="587"/>
      <c r="AK88" s="587"/>
      <c r="AL88" s="587"/>
      <c r="AM88" s="587"/>
      <c r="AN88" s="587"/>
      <c r="AO88" s="587"/>
      <c r="AP88" s="587"/>
      <c r="AQ88" s="587"/>
      <c r="AR88" s="587"/>
      <c r="AS88" s="587"/>
      <c r="AT88" s="587"/>
      <c r="AU88" s="587"/>
      <c r="AV88" s="587"/>
      <c r="AW88" s="587"/>
      <c r="AY88" s="366"/>
      <c r="AZ88" s="366"/>
      <c r="BA88" s="366"/>
      <c r="BB88" s="366"/>
      <c r="BC88" s="366"/>
      <c r="BD88" s="366"/>
      <c r="BE88" s="366"/>
      <c r="BF88" s="366"/>
      <c r="BG88" s="366"/>
      <c r="BH88" s="366"/>
      <c r="BI88" s="366"/>
      <c r="BJ88" s="366"/>
      <c r="BK88" s="366"/>
      <c r="BL88" s="366"/>
      <c r="BM88" s="366"/>
      <c r="BN88" s="366"/>
      <c r="BO88" s="366"/>
      <c r="BP88" s="366"/>
      <c r="BQ88" s="366"/>
      <c r="BR88" s="366"/>
      <c r="BS88" s="366"/>
      <c r="BT88" s="366"/>
      <c r="BU88" s="366"/>
      <c r="BV88" s="366"/>
      <c r="BW88" s="366"/>
      <c r="BX88" s="366"/>
      <c r="BY88" s="366"/>
    </row>
    <row r="89" spans="1:77" ht="3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7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6"/>
      <c r="BK89" s="366"/>
      <c r="BL89" s="366"/>
      <c r="BM89" s="366"/>
      <c r="BN89" s="366"/>
      <c r="BO89" s="366"/>
      <c r="BP89" s="366"/>
      <c r="BQ89" s="366"/>
      <c r="BR89" s="366"/>
      <c r="BS89" s="366"/>
      <c r="BT89" s="366"/>
      <c r="BU89" s="366"/>
      <c r="BV89" s="366"/>
      <c r="BW89" s="366"/>
      <c r="BX89" s="366"/>
      <c r="BY89" s="366"/>
    </row>
    <row r="90" spans="1:77" ht="3" customHeight="1" x14ac:dyDescent="0.2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7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6"/>
      <c r="BK90" s="366"/>
      <c r="BL90" s="366"/>
      <c r="BM90" s="366"/>
      <c r="BN90" s="366"/>
      <c r="BO90" s="366"/>
      <c r="BP90" s="366"/>
      <c r="BQ90" s="366"/>
      <c r="BR90" s="366"/>
      <c r="BS90" s="366"/>
      <c r="BT90" s="366"/>
      <c r="BU90" s="366"/>
      <c r="BV90" s="366"/>
      <c r="BW90" s="366"/>
      <c r="BX90" s="366"/>
      <c r="BY90" s="366"/>
    </row>
    <row r="91" spans="1:77" ht="3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366"/>
      <c r="AZ91" s="366"/>
      <c r="BA91" s="366"/>
      <c r="BB91" s="366"/>
      <c r="BC91" s="366"/>
      <c r="BD91" s="366"/>
      <c r="BE91" s="366"/>
      <c r="BF91" s="366"/>
      <c r="BG91" s="366"/>
      <c r="BH91" s="366"/>
      <c r="BI91" s="366"/>
      <c r="BJ91" s="366"/>
      <c r="BK91" s="366"/>
      <c r="BL91" s="366"/>
      <c r="BM91" s="366"/>
      <c r="BN91" s="366"/>
      <c r="BO91" s="366"/>
      <c r="BP91" s="366"/>
      <c r="BQ91" s="366"/>
      <c r="BR91" s="366"/>
      <c r="BS91" s="366"/>
      <c r="BT91" s="366"/>
      <c r="BU91" s="366"/>
      <c r="BV91" s="366"/>
      <c r="BW91" s="366"/>
      <c r="BX91" s="366"/>
      <c r="BY91" s="366"/>
    </row>
    <row r="92" spans="1:77" ht="9" customHeight="1" x14ac:dyDescent="0.2">
      <c r="A92" s="381" t="s">
        <v>587</v>
      </c>
      <c r="B92" s="366"/>
      <c r="C92" s="366"/>
      <c r="D92" s="366"/>
      <c r="E92" s="366"/>
      <c r="F92" s="366"/>
      <c r="G92" s="366"/>
      <c r="H92" s="366"/>
      <c r="I92" s="382"/>
      <c r="J92" s="30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366"/>
      <c r="AZ92" s="366"/>
      <c r="BA92" s="366"/>
      <c r="BB92" s="366"/>
      <c r="BC92" s="366"/>
      <c r="BD92" s="366"/>
      <c r="BE92" s="366"/>
      <c r="BF92" s="366"/>
      <c r="BG92" s="366"/>
      <c r="BH92" s="366"/>
      <c r="BI92" s="366"/>
      <c r="BJ92" s="366"/>
      <c r="BK92" s="366"/>
      <c r="BL92" s="366"/>
      <c r="BM92" s="366"/>
      <c r="BN92" s="366"/>
      <c r="BO92" s="366"/>
      <c r="BP92" s="366"/>
      <c r="BQ92" s="366"/>
      <c r="BR92" s="366"/>
      <c r="BS92" s="366"/>
      <c r="BT92" s="366"/>
      <c r="BU92" s="366"/>
      <c r="BV92" s="366"/>
      <c r="BW92" s="366"/>
      <c r="BX92" s="366"/>
      <c r="BY92" s="366"/>
    </row>
    <row r="93" spans="1:77" ht="9" customHeight="1" x14ac:dyDescent="0.2">
      <c r="A93" s="588" t="s">
        <v>588</v>
      </c>
      <c r="B93" s="588"/>
      <c r="C93" s="588"/>
      <c r="D93" s="588"/>
      <c r="E93" s="588"/>
      <c r="F93" s="588"/>
      <c r="G93" s="588"/>
      <c r="H93" s="588"/>
      <c r="I93" s="588"/>
      <c r="J93" s="30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366"/>
      <c r="AZ93" s="366"/>
      <c r="BA93" s="366"/>
      <c r="BB93" s="366"/>
      <c r="BC93" s="366"/>
      <c r="BD93" s="366"/>
      <c r="BE93" s="366"/>
      <c r="BF93" s="366"/>
      <c r="BG93" s="366"/>
      <c r="BH93" s="366"/>
      <c r="BI93" s="366"/>
      <c r="BJ93" s="366"/>
      <c r="BK93" s="366"/>
      <c r="BL93" s="366"/>
      <c r="BM93" s="366"/>
      <c r="BN93" s="366"/>
      <c r="BO93" s="366"/>
      <c r="BP93" s="366"/>
      <c r="BQ93" s="366"/>
      <c r="BR93" s="366"/>
      <c r="BS93" s="366"/>
      <c r="BT93" s="366"/>
      <c r="BU93" s="366"/>
      <c r="BV93" s="366"/>
      <c r="BW93" s="366"/>
      <c r="BX93" s="366"/>
      <c r="BY93" s="366"/>
    </row>
    <row r="94" spans="1:77" ht="3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9" customHeight="1" x14ac:dyDescent="0.2"/>
    <row r="96" spans="1:77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</sheetData>
  <mergeCells count="102">
    <mergeCell ref="BJ13:BT13"/>
    <mergeCell ref="BH20:BJ20"/>
    <mergeCell ref="AL3:AX3"/>
    <mergeCell ref="AN4:AV4"/>
    <mergeCell ref="BH4:BO4"/>
    <mergeCell ref="C8:AV8"/>
    <mergeCell ref="BJ21:BN21"/>
    <mergeCell ref="B29:AK30"/>
    <mergeCell ref="AB40:AL40"/>
    <mergeCell ref="T45:V45"/>
    <mergeCell ref="W45:Z45"/>
    <mergeCell ref="AA45:AE45"/>
    <mergeCell ref="AF45:AJ45"/>
    <mergeCell ref="AK45:AQ45"/>
    <mergeCell ref="AR45:AX45"/>
    <mergeCell ref="A55:O56"/>
    <mergeCell ref="P55:X56"/>
    <mergeCell ref="Y55:AI56"/>
    <mergeCell ref="AJ55:AX56"/>
    <mergeCell ref="AQ51:AW51"/>
    <mergeCell ref="A52:F52"/>
    <mergeCell ref="G52:K52"/>
    <mergeCell ref="L52:O52"/>
    <mergeCell ref="P52:T52"/>
    <mergeCell ref="AJ52:AP52"/>
    <mergeCell ref="AQ52:AW52"/>
    <mergeCell ref="U52:X52"/>
    <mergeCell ref="Y52:AB52"/>
    <mergeCell ref="AC52:AF52"/>
    <mergeCell ref="AG52:AI52"/>
    <mergeCell ref="AQ60:AW60"/>
    <mergeCell ref="X59:Z59"/>
    <mergeCell ref="AA59:AD59"/>
    <mergeCell ref="AE59:AJ59"/>
    <mergeCell ref="AK59:AP59"/>
    <mergeCell ref="AQ59:AW59"/>
    <mergeCell ref="X60:Z60"/>
    <mergeCell ref="AA60:AD60"/>
    <mergeCell ref="AE60:AJ60"/>
    <mergeCell ref="AK60:AP60"/>
    <mergeCell ref="AA67:AK69"/>
    <mergeCell ref="AM67:AW69"/>
    <mergeCell ref="I68:L68"/>
    <mergeCell ref="I69:L69"/>
    <mergeCell ref="I67:L67"/>
    <mergeCell ref="Q67:Y69"/>
    <mergeCell ref="D80:E80"/>
    <mergeCell ref="G80:H80"/>
    <mergeCell ref="D75:E75"/>
    <mergeCell ref="G75:H75"/>
    <mergeCell ref="D76:E76"/>
    <mergeCell ref="G76:H76"/>
    <mergeCell ref="G77:H77"/>
    <mergeCell ref="D78:E78"/>
    <mergeCell ref="D79:E79"/>
    <mergeCell ref="G79:H79"/>
    <mergeCell ref="AS72:AU72"/>
    <mergeCell ref="D74:E74"/>
    <mergeCell ref="G74:H74"/>
    <mergeCell ref="AD72:AF72"/>
    <mergeCell ref="AG72:AI72"/>
    <mergeCell ref="AJ72:AL72"/>
    <mergeCell ref="AM72:AO72"/>
    <mergeCell ref="A72:G72"/>
    <mergeCell ref="I72:K72"/>
    <mergeCell ref="L72:N72"/>
    <mergeCell ref="D77:E77"/>
    <mergeCell ref="AP72:AR72"/>
    <mergeCell ref="O72:Q72"/>
    <mergeCell ref="R72:T72"/>
    <mergeCell ref="U72:W72"/>
    <mergeCell ref="X72:Z72"/>
    <mergeCell ref="AA72:AC72"/>
    <mergeCell ref="A93:I93"/>
    <mergeCell ref="D84:E84"/>
    <mergeCell ref="G84:H84"/>
    <mergeCell ref="D85:E85"/>
    <mergeCell ref="G85:H85"/>
    <mergeCell ref="A73:A86"/>
    <mergeCell ref="D86:E86"/>
    <mergeCell ref="G86:H86"/>
    <mergeCell ref="I87:K87"/>
    <mergeCell ref="G78:H78"/>
    <mergeCell ref="D81:E81"/>
    <mergeCell ref="G81:H81"/>
    <mergeCell ref="D82:E82"/>
    <mergeCell ref="G82:H82"/>
    <mergeCell ref="D83:E83"/>
    <mergeCell ref="G83:H83"/>
    <mergeCell ref="AM87:AO87"/>
    <mergeCell ref="AP87:AR87"/>
    <mergeCell ref="AS87:AU87"/>
    <mergeCell ref="I88:AW88"/>
    <mergeCell ref="AA87:AC87"/>
    <mergeCell ref="AD87:AF87"/>
    <mergeCell ref="AG87:AI87"/>
    <mergeCell ref="AJ87:AL87"/>
    <mergeCell ref="O87:Q87"/>
    <mergeCell ref="X87:Z87"/>
    <mergeCell ref="R87:T87"/>
    <mergeCell ref="U87:W87"/>
    <mergeCell ref="L87:N87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view="pageBreakPreview" zoomScaleSheetLayoutView="150" workbookViewId="0">
      <selection activeCell="W23" sqref="W23"/>
    </sheetView>
  </sheetViews>
  <sheetFormatPr defaultColWidth="1.5703125" defaultRowHeight="9" customHeight="1" x14ac:dyDescent="0.2"/>
  <cols>
    <col min="1" max="1" width="1.140625" style="9" customWidth="1"/>
    <col min="2" max="2" width="0.85546875" style="9" customWidth="1"/>
    <col min="3" max="18" width="1.5703125" style="9" customWidth="1"/>
    <col min="19" max="19" width="2.5703125" style="9" customWidth="1"/>
    <col min="20" max="27" width="1.5703125" style="9" customWidth="1"/>
    <col min="28" max="28" width="0.42578125" style="9" customWidth="1"/>
    <col min="29" max="33" width="1.5703125" style="9" customWidth="1"/>
    <col min="34" max="36" width="1" style="9" customWidth="1"/>
    <col min="37" max="16384" width="1.5703125" style="9"/>
  </cols>
  <sheetData>
    <row r="1" spans="1:44" ht="7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4" ht="9" customHeight="1" x14ac:dyDescent="0.2">
      <c r="A2" s="117"/>
      <c r="B2" s="8"/>
      <c r="C2" s="42" t="s">
        <v>184</v>
      </c>
      <c r="D2" s="118"/>
      <c r="E2" s="118" t="s">
        <v>185</v>
      </c>
      <c r="F2" s="642" t="str">
        <f>DADOS!I4</f>
        <v>Rafael Gonçalves de Oliveira Almenara</v>
      </c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C2" s="119" t="s">
        <v>186</v>
      </c>
      <c r="AD2" s="120"/>
      <c r="AE2" s="120"/>
      <c r="AF2" s="120"/>
      <c r="AG2" s="643" t="s">
        <v>670</v>
      </c>
      <c r="AH2" s="643"/>
      <c r="AI2" s="643"/>
      <c r="AJ2" s="643"/>
      <c r="AK2" s="643"/>
      <c r="AL2" s="643"/>
      <c r="AM2" s="643"/>
      <c r="AN2" s="643"/>
      <c r="AO2" s="643"/>
      <c r="AP2" s="537" t="s">
        <v>187</v>
      </c>
      <c r="AQ2" s="8"/>
    </row>
    <row r="3" spans="1:44" ht="9" customHeight="1" x14ac:dyDescent="0.2">
      <c r="A3" s="117"/>
      <c r="B3" s="8"/>
      <c r="C3" s="121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3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537"/>
      <c r="AQ3" s="8"/>
    </row>
    <row r="4" spans="1:44" ht="9" customHeight="1" x14ac:dyDescent="0.2">
      <c r="A4" s="635" t="s">
        <v>188</v>
      </c>
      <c r="B4" s="8"/>
      <c r="C4" s="46" t="s">
        <v>175</v>
      </c>
      <c r="D4" s="122"/>
      <c r="E4" s="122"/>
      <c r="F4" s="54"/>
      <c r="G4" s="124" t="str">
        <f>DADOS!M6</f>
        <v>RUA CINQUENTA E DOIS -QUADRA 50 LOTE 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03">
        <f>DADOS!L14</f>
        <v>0</v>
      </c>
      <c r="T4" s="54"/>
      <c r="U4" s="54"/>
      <c r="V4" s="54"/>
      <c r="W4" s="54"/>
      <c r="X4" s="54"/>
      <c r="Y4" s="54"/>
      <c r="Z4" s="54"/>
      <c r="AA4" s="53"/>
      <c r="AB4" s="8"/>
      <c r="AC4" s="119" t="s">
        <v>189</v>
      </c>
      <c r="AD4" s="120"/>
      <c r="AE4" s="636">
        <v>43800</v>
      </c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537"/>
      <c r="AQ4" s="8"/>
    </row>
    <row r="5" spans="1:44" ht="9" customHeight="1" x14ac:dyDescent="0.2">
      <c r="A5" s="635"/>
      <c r="B5" s="8"/>
      <c r="C5" s="46" t="s">
        <v>179</v>
      </c>
      <c r="D5" s="122"/>
      <c r="E5" s="122"/>
      <c r="F5" s="637" t="str">
        <f>DADOS!J8</f>
        <v>JACAROA</v>
      </c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122"/>
      <c r="S5" s="122"/>
      <c r="T5" s="122"/>
      <c r="U5" s="122"/>
      <c r="V5" s="122"/>
      <c r="W5" s="122"/>
      <c r="X5" s="122"/>
      <c r="Y5" s="122"/>
      <c r="Z5" s="122"/>
      <c r="AA5" s="123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537"/>
      <c r="AQ5" s="8"/>
    </row>
    <row r="6" spans="1:44" ht="9" customHeight="1" x14ac:dyDescent="0.2">
      <c r="A6" s="635"/>
      <c r="B6" s="8"/>
      <c r="C6" s="46" t="s">
        <v>190</v>
      </c>
      <c r="D6" s="122"/>
      <c r="E6" s="122"/>
      <c r="F6" s="122"/>
      <c r="G6" s="637" t="str">
        <f>DADOS!AK8</f>
        <v>MARICÁ</v>
      </c>
      <c r="H6" s="637"/>
      <c r="I6" s="637"/>
      <c r="J6" s="637"/>
      <c r="K6" s="637"/>
      <c r="L6" s="637"/>
      <c r="M6" s="637"/>
      <c r="N6" s="637"/>
      <c r="O6" s="637"/>
      <c r="P6" s="637"/>
      <c r="Q6" s="122"/>
      <c r="R6" s="122"/>
      <c r="S6" s="41" t="s">
        <v>180</v>
      </c>
      <c r="T6" s="122"/>
      <c r="U6" s="637">
        <f>DADOS!G10</f>
        <v>24902720</v>
      </c>
      <c r="V6" s="637"/>
      <c r="W6" s="637"/>
      <c r="X6" s="637"/>
      <c r="Y6" s="637"/>
      <c r="Z6" s="637"/>
      <c r="AA6" s="123"/>
      <c r="AB6" s="8"/>
      <c r="AC6" s="125" t="s">
        <v>191</v>
      </c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7"/>
      <c r="AP6" s="537"/>
      <c r="AQ6" s="8"/>
    </row>
    <row r="7" spans="1:44" ht="9" customHeight="1" x14ac:dyDescent="0.2">
      <c r="A7" s="635"/>
      <c r="B7" s="8"/>
      <c r="C7" s="1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8"/>
      <c r="AC7" s="638">
        <v>38.5</v>
      </c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537"/>
      <c r="AQ7" s="8"/>
    </row>
    <row r="8" spans="1:44" ht="9" customHeight="1" x14ac:dyDescent="0.2">
      <c r="A8" s="635"/>
      <c r="B8" s="8"/>
      <c r="C8" s="42" t="s">
        <v>192</v>
      </c>
      <c r="D8" s="118"/>
      <c r="E8" s="118"/>
      <c r="F8" s="118"/>
      <c r="G8" s="639" t="s">
        <v>193</v>
      </c>
      <c r="H8" s="639"/>
      <c r="I8" s="639"/>
      <c r="J8" s="639"/>
      <c r="K8" s="639"/>
      <c r="L8" s="639"/>
      <c r="M8" s="639"/>
      <c r="N8" s="131" t="s">
        <v>194</v>
      </c>
      <c r="O8" s="8"/>
      <c r="P8" s="47"/>
      <c r="Q8" s="639" t="s">
        <v>119</v>
      </c>
      <c r="R8" s="639"/>
      <c r="S8" s="639"/>
      <c r="T8" s="639"/>
      <c r="U8" s="639"/>
      <c r="V8" s="639"/>
      <c r="W8" s="40" t="s">
        <v>195</v>
      </c>
      <c r="X8" s="118"/>
      <c r="Y8" s="8"/>
      <c r="Z8" s="118"/>
      <c r="AA8" s="132" t="s">
        <v>69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537"/>
      <c r="AQ8" s="8"/>
    </row>
    <row r="9" spans="1:44" ht="9" customHeight="1" x14ac:dyDescent="0.2">
      <c r="A9" s="635"/>
      <c r="B9" s="8"/>
      <c r="C9" s="46" t="s">
        <v>196</v>
      </c>
      <c r="D9" s="122"/>
      <c r="E9" s="122"/>
      <c r="F9" s="122"/>
      <c r="G9" s="122"/>
      <c r="H9" s="640">
        <f>AF11-2</f>
        <v>44031</v>
      </c>
      <c r="I9" s="640"/>
      <c r="J9" s="640"/>
      <c r="K9" s="640"/>
      <c r="L9" s="640"/>
      <c r="M9" s="31"/>
      <c r="N9" s="41" t="s">
        <v>197</v>
      </c>
      <c r="O9" s="8"/>
      <c r="P9" s="122"/>
      <c r="Q9" s="122"/>
      <c r="R9" s="122"/>
      <c r="S9" s="122"/>
      <c r="T9" s="122"/>
      <c r="U9" s="122"/>
      <c r="V9" s="640">
        <f>H9-33</f>
        <v>43998</v>
      </c>
      <c r="W9" s="640"/>
      <c r="X9" s="640"/>
      <c r="Y9" s="640"/>
      <c r="Z9" s="640"/>
      <c r="AA9" s="11"/>
      <c r="AC9" s="119" t="s">
        <v>198</v>
      </c>
      <c r="AD9" s="120"/>
      <c r="AE9" s="120"/>
      <c r="AF9" s="120"/>
      <c r="AG9" s="641" t="s">
        <v>653</v>
      </c>
      <c r="AH9" s="641"/>
      <c r="AI9" s="641"/>
      <c r="AJ9" s="641"/>
      <c r="AK9" s="641"/>
      <c r="AL9" s="641"/>
      <c r="AM9" s="641"/>
      <c r="AN9" s="641"/>
      <c r="AO9" s="641"/>
      <c r="AP9" s="537"/>
      <c r="AQ9" s="8"/>
    </row>
    <row r="10" spans="1:44" ht="9" customHeight="1" x14ac:dyDescent="0.2">
      <c r="A10" s="635"/>
      <c r="B10" s="8"/>
      <c r="C10" s="46" t="s">
        <v>199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537"/>
      <c r="AQ10" s="8"/>
      <c r="AR10" s="8"/>
    </row>
    <row r="11" spans="1:44" ht="9" customHeight="1" x14ac:dyDescent="0.2">
      <c r="A11" s="635"/>
      <c r="B11" s="8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3"/>
      <c r="AC11" s="119" t="s">
        <v>24</v>
      </c>
      <c r="AD11" s="120"/>
      <c r="AE11" s="120"/>
      <c r="AF11" s="631">
        <f>AG15-20</f>
        <v>44033</v>
      </c>
      <c r="AG11" s="631"/>
      <c r="AH11" s="631"/>
      <c r="AI11" s="631"/>
      <c r="AJ11" s="631"/>
      <c r="AK11" s="631"/>
      <c r="AL11" s="631"/>
      <c r="AM11" s="631"/>
      <c r="AN11" s="631"/>
      <c r="AO11" s="631"/>
      <c r="AP11" s="537"/>
      <c r="AQ11" s="8"/>
    </row>
    <row r="12" spans="1:44" ht="9" customHeight="1" x14ac:dyDescent="0.2">
      <c r="A12" s="635"/>
      <c r="B12" s="8"/>
      <c r="C12" s="121"/>
      <c r="D12" s="133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4" ht="9" customHeight="1" x14ac:dyDescent="0.2">
      <c r="A13" s="635"/>
      <c r="B13" s="8"/>
      <c r="C13" s="134"/>
      <c r="D13" s="122" t="s">
        <v>200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35"/>
      <c r="AC13" s="119" t="s">
        <v>201</v>
      </c>
      <c r="AD13" s="120"/>
      <c r="AE13" s="120"/>
      <c r="AF13" s="120"/>
      <c r="AG13" s="120"/>
      <c r="AH13" s="631">
        <f>AG15-16</f>
        <v>44037</v>
      </c>
      <c r="AI13" s="631"/>
      <c r="AJ13" s="631"/>
      <c r="AK13" s="631"/>
      <c r="AL13" s="631"/>
      <c r="AM13" s="631"/>
      <c r="AN13" s="631"/>
      <c r="AO13" s="631"/>
      <c r="AP13" s="8"/>
      <c r="AQ13" s="8"/>
    </row>
    <row r="14" spans="1:44" ht="9" customHeight="1" x14ac:dyDescent="0.2">
      <c r="A14" s="635"/>
      <c r="B14" s="8"/>
      <c r="C14" s="121"/>
      <c r="D14" s="4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9" customHeight="1" x14ac:dyDescent="0.2">
      <c r="A15" s="635"/>
      <c r="B15" s="8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C15" s="119" t="s">
        <v>173</v>
      </c>
      <c r="AD15" s="120"/>
      <c r="AE15" s="120"/>
      <c r="AF15" s="120"/>
      <c r="AG15" s="631">
        <f>DADOS!N12</f>
        <v>44053</v>
      </c>
      <c r="AH15" s="631"/>
      <c r="AI15" s="631"/>
      <c r="AJ15" s="631"/>
      <c r="AK15" s="631"/>
      <c r="AL15" s="631"/>
      <c r="AM15" s="631"/>
      <c r="AN15" s="631"/>
      <c r="AO15" s="631"/>
      <c r="AP15" s="8"/>
      <c r="AQ15" s="8"/>
    </row>
    <row r="16" spans="1:44" ht="2.25" customHeight="1" x14ac:dyDescent="0.2">
      <c r="A16" s="635"/>
      <c r="B16" s="8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8.25" customHeight="1" x14ac:dyDescent="0.2">
      <c r="A17" s="635"/>
      <c r="B17" s="8"/>
      <c r="C17" s="136" t="s">
        <v>202</v>
      </c>
      <c r="D17" s="137"/>
      <c r="E17" s="137"/>
      <c r="F17" s="137"/>
      <c r="G17" s="137"/>
      <c r="H17" s="137"/>
      <c r="I17" s="137"/>
      <c r="J17" s="137" t="s">
        <v>203</v>
      </c>
      <c r="K17" s="137"/>
      <c r="L17" s="137"/>
      <c r="M17" s="137"/>
      <c r="N17" s="137"/>
      <c r="O17" s="137" t="s">
        <v>203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26"/>
      <c r="AA17" s="137" t="s">
        <v>204</v>
      </c>
      <c r="AB17" s="137"/>
      <c r="AC17" s="137"/>
      <c r="AD17" s="137"/>
      <c r="AE17" s="137"/>
      <c r="AF17" s="137"/>
      <c r="AG17" s="137"/>
      <c r="AH17" s="137"/>
      <c r="AI17" s="137"/>
      <c r="AJ17" s="137"/>
      <c r="AK17" s="126"/>
      <c r="AL17" s="137" t="s">
        <v>205</v>
      </c>
      <c r="AM17" s="137"/>
      <c r="AN17" s="137"/>
      <c r="AO17" s="138"/>
      <c r="AP17" s="8"/>
      <c r="AQ17" s="8"/>
    </row>
    <row r="18" spans="1:43" ht="8.25" customHeight="1" x14ac:dyDescent="0.2">
      <c r="A18" s="635"/>
      <c r="B18" s="8"/>
      <c r="C18" s="139" t="s">
        <v>206</v>
      </c>
      <c r="D18" s="140"/>
      <c r="E18" s="140"/>
      <c r="F18" s="140"/>
      <c r="G18" s="140"/>
      <c r="H18" s="140"/>
      <c r="I18" s="140"/>
      <c r="J18" s="140" t="s">
        <v>207</v>
      </c>
      <c r="K18" s="140"/>
      <c r="L18" s="140"/>
      <c r="M18" s="140"/>
      <c r="N18" s="140"/>
      <c r="O18" s="140" t="s">
        <v>208</v>
      </c>
      <c r="P18" s="140"/>
      <c r="Q18" s="140"/>
      <c r="R18" s="140"/>
      <c r="S18" s="140"/>
      <c r="T18" s="140" t="s">
        <v>205</v>
      </c>
      <c r="U18" s="141"/>
      <c r="V18" s="140"/>
      <c r="W18" s="140"/>
      <c r="X18" s="140"/>
      <c r="Y18" s="140"/>
      <c r="Z18" s="141"/>
      <c r="AA18" s="140" t="s">
        <v>209</v>
      </c>
      <c r="AB18" s="140"/>
      <c r="AC18" s="140"/>
      <c r="AD18" s="140"/>
      <c r="AE18" s="140"/>
      <c r="AF18" s="140"/>
      <c r="AG18" s="140"/>
      <c r="AH18" s="140"/>
      <c r="AI18" s="140"/>
      <c r="AJ18" s="140"/>
      <c r="AK18" s="141"/>
      <c r="AL18" s="140" t="s">
        <v>210</v>
      </c>
      <c r="AM18" s="140"/>
      <c r="AN18" s="140"/>
      <c r="AO18" s="142"/>
      <c r="AP18" s="8"/>
      <c r="AQ18" s="8"/>
    </row>
    <row r="19" spans="1:43" s="44" customFormat="1" ht="9" customHeight="1" x14ac:dyDescent="0.2">
      <c r="A19" s="635"/>
      <c r="B19" s="39"/>
      <c r="C19" s="632" t="s">
        <v>211</v>
      </c>
      <c r="D19" s="632"/>
      <c r="E19" s="632"/>
      <c r="F19" s="632"/>
      <c r="G19" s="632"/>
      <c r="H19" s="632"/>
      <c r="I19" s="143"/>
      <c r="J19" s="633" t="s">
        <v>212</v>
      </c>
      <c r="K19" s="633"/>
      <c r="L19" s="633"/>
      <c r="M19" s="143"/>
      <c r="N19" s="143"/>
      <c r="O19" s="633" t="s">
        <v>213</v>
      </c>
      <c r="P19" s="633"/>
      <c r="Q19" s="633"/>
      <c r="R19" s="143"/>
      <c r="S19" s="143"/>
      <c r="T19" s="633" t="s">
        <v>214</v>
      </c>
      <c r="U19" s="633"/>
      <c r="V19" s="633"/>
      <c r="W19" s="143"/>
      <c r="X19" s="143"/>
      <c r="Y19" s="143"/>
      <c r="Z19" s="143"/>
      <c r="AA19" s="634" t="s">
        <v>215</v>
      </c>
      <c r="AB19" s="634"/>
      <c r="AC19" s="634"/>
      <c r="AD19" s="634"/>
      <c r="AE19" s="634"/>
      <c r="AF19" s="634"/>
      <c r="AG19" s="143"/>
      <c r="AH19" s="143"/>
      <c r="AI19" s="143"/>
      <c r="AJ19" s="143"/>
      <c r="AK19" s="143"/>
      <c r="AL19" s="621" t="s">
        <v>214</v>
      </c>
      <c r="AM19" s="621"/>
      <c r="AN19" s="621"/>
      <c r="AO19" s="621"/>
      <c r="AP19" s="39"/>
      <c r="AQ19" s="39"/>
    </row>
    <row r="20" spans="1:43" s="44" customFormat="1" ht="9" customHeight="1" x14ac:dyDescent="0.2">
      <c r="A20" s="635"/>
      <c r="B20" s="39"/>
      <c r="C20" s="144"/>
      <c r="D20" s="145"/>
      <c r="E20" s="145"/>
      <c r="F20" s="145"/>
      <c r="G20" s="145"/>
      <c r="H20" s="145"/>
      <c r="I20" s="146"/>
      <c r="J20" s="147"/>
      <c r="K20" s="147"/>
      <c r="L20" s="147"/>
      <c r="M20" s="146"/>
      <c r="N20" s="146"/>
      <c r="O20" s="147"/>
      <c r="P20" s="147"/>
      <c r="Q20" s="147"/>
      <c r="R20" s="146"/>
      <c r="S20" s="146"/>
      <c r="T20" s="147"/>
      <c r="U20" s="147"/>
      <c r="V20" s="147"/>
      <c r="W20" s="146"/>
      <c r="X20" s="146"/>
      <c r="Y20" s="146"/>
      <c r="Z20" s="146"/>
      <c r="AA20" s="14"/>
      <c r="AB20" s="14"/>
      <c r="AC20" s="14"/>
      <c r="AD20" s="14"/>
      <c r="AE20" s="14"/>
      <c r="AF20" s="14"/>
      <c r="AG20" s="146"/>
      <c r="AH20" s="146"/>
      <c r="AI20" s="146"/>
      <c r="AJ20" s="146"/>
      <c r="AK20" s="146"/>
      <c r="AL20" s="147"/>
      <c r="AM20" s="147"/>
      <c r="AN20" s="147"/>
      <c r="AO20" s="148"/>
      <c r="AP20" s="39"/>
      <c r="AQ20" s="39"/>
    </row>
    <row r="21" spans="1:43" s="44" customFormat="1" ht="9" customHeight="1" x14ac:dyDescent="0.2">
      <c r="A21" s="635"/>
      <c r="B21" s="39"/>
      <c r="C21" s="144"/>
      <c r="D21" s="145"/>
      <c r="E21" s="145"/>
      <c r="F21" s="145"/>
      <c r="G21" s="145"/>
      <c r="H21" s="145"/>
      <c r="I21" s="146"/>
      <c r="J21" s="147"/>
      <c r="K21" s="147"/>
      <c r="L21" s="147"/>
      <c r="M21" s="146"/>
      <c r="N21" s="146"/>
      <c r="O21" s="147"/>
      <c r="P21" s="147"/>
      <c r="Q21" s="147"/>
      <c r="R21" s="146"/>
      <c r="S21" s="146"/>
      <c r="T21" s="147"/>
      <c r="U21" s="147"/>
      <c r="V21" s="147"/>
      <c r="W21" s="146"/>
      <c r="X21" s="146"/>
      <c r="Y21" s="146"/>
      <c r="Z21" s="146"/>
      <c r="AA21" s="14"/>
      <c r="AB21" s="14"/>
      <c r="AC21" s="14"/>
      <c r="AD21" s="14"/>
      <c r="AE21" s="14"/>
      <c r="AF21" s="14"/>
      <c r="AG21" s="146"/>
      <c r="AH21" s="146"/>
      <c r="AI21" s="146"/>
      <c r="AJ21" s="146"/>
      <c r="AK21" s="146"/>
      <c r="AL21" s="147"/>
      <c r="AM21" s="147"/>
      <c r="AN21" s="147"/>
      <c r="AO21" s="148"/>
      <c r="AP21" s="39"/>
      <c r="AQ21" s="39"/>
    </row>
    <row r="22" spans="1:43" s="44" customFormat="1" ht="9" customHeight="1" x14ac:dyDescent="0.2">
      <c r="A22" s="635"/>
      <c r="B22" s="39"/>
      <c r="C22" s="144"/>
      <c r="D22" s="145"/>
      <c r="E22" s="145"/>
      <c r="F22" s="145"/>
      <c r="G22" s="145"/>
      <c r="H22" s="145"/>
      <c r="I22" s="146"/>
      <c r="J22" s="147"/>
      <c r="K22" s="147"/>
      <c r="L22" s="147"/>
      <c r="M22" s="146"/>
      <c r="N22" s="146"/>
      <c r="O22" s="147"/>
      <c r="P22" s="147"/>
      <c r="Q22" s="147"/>
      <c r="R22" s="146"/>
      <c r="S22" s="146"/>
      <c r="T22" s="147"/>
      <c r="U22" s="147"/>
      <c r="V22" s="147"/>
      <c r="W22" s="146"/>
      <c r="X22" s="146"/>
      <c r="Y22" s="146"/>
      <c r="Z22" s="146"/>
      <c r="AA22" s="14"/>
      <c r="AB22" s="14"/>
      <c r="AC22" s="14"/>
      <c r="AD22" s="14"/>
      <c r="AE22" s="14"/>
      <c r="AF22" s="14"/>
      <c r="AG22" s="146"/>
      <c r="AH22" s="146"/>
      <c r="AI22" s="146"/>
      <c r="AJ22" s="146"/>
      <c r="AK22" s="146"/>
      <c r="AL22" s="147"/>
      <c r="AM22" s="147"/>
      <c r="AN22" s="147"/>
      <c r="AO22" s="148"/>
      <c r="AP22" s="39"/>
      <c r="AQ22" s="39"/>
    </row>
    <row r="23" spans="1:43" s="44" customFormat="1" ht="9" customHeight="1" x14ac:dyDescent="0.2">
      <c r="A23" s="635"/>
      <c r="B23" s="39"/>
      <c r="C23" s="144"/>
      <c r="D23" s="145"/>
      <c r="E23" s="145"/>
      <c r="F23" s="145"/>
      <c r="G23" s="145"/>
      <c r="H23" s="145"/>
      <c r="I23" s="146"/>
      <c r="J23" s="147"/>
      <c r="K23" s="147"/>
      <c r="L23" s="147"/>
      <c r="M23" s="146"/>
      <c r="N23" s="146"/>
      <c r="O23" s="147"/>
      <c r="P23" s="147"/>
      <c r="Q23" s="147"/>
      <c r="R23" s="146"/>
      <c r="S23" s="146"/>
      <c r="T23" s="147"/>
      <c r="U23" s="147"/>
      <c r="V23" s="147"/>
      <c r="W23" s="146"/>
      <c r="X23" s="146"/>
      <c r="Y23" s="146"/>
      <c r="Z23" s="146"/>
      <c r="AA23" s="14"/>
      <c r="AB23" s="14"/>
      <c r="AC23" s="14"/>
      <c r="AD23" s="14"/>
      <c r="AE23" s="14"/>
      <c r="AF23" s="14"/>
      <c r="AG23" s="146"/>
      <c r="AH23" s="146"/>
      <c r="AI23" s="146"/>
      <c r="AJ23" s="146"/>
      <c r="AK23" s="146"/>
      <c r="AL23" s="147"/>
      <c r="AM23" s="147"/>
      <c r="AN23" s="147"/>
      <c r="AO23" s="148"/>
      <c r="AP23" s="39"/>
      <c r="AQ23" s="39"/>
    </row>
    <row r="24" spans="1:43" ht="9" customHeight="1" x14ac:dyDescent="0.2">
      <c r="A24" s="635"/>
      <c r="B24" s="8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1"/>
      <c r="AP24" s="8"/>
      <c r="AQ24" s="8"/>
    </row>
    <row r="25" spans="1:43" ht="9" customHeight="1" x14ac:dyDescent="0.2">
      <c r="A25" s="635"/>
      <c r="B25" s="8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1"/>
      <c r="AP25" s="8"/>
      <c r="AQ25" s="8"/>
    </row>
    <row r="26" spans="1:43" ht="9" customHeight="1" x14ac:dyDescent="0.2">
      <c r="A26" s="635"/>
      <c r="B26" s="8"/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  <c r="AP26" s="8"/>
      <c r="AQ26" s="8"/>
    </row>
    <row r="27" spans="1:43" ht="8.25" customHeight="1" x14ac:dyDescent="0.2">
      <c r="A27" s="635"/>
      <c r="B27" s="8"/>
      <c r="C27" s="125" t="s">
        <v>216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26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26"/>
      <c r="AL27" s="137"/>
      <c r="AM27" s="137"/>
      <c r="AN27" s="619">
        <v>15</v>
      </c>
      <c r="AO27" s="619"/>
      <c r="AP27" s="8"/>
      <c r="AQ27" s="8"/>
    </row>
    <row r="28" spans="1:43" ht="8.25" customHeight="1" x14ac:dyDescent="0.2">
      <c r="A28" s="635"/>
      <c r="B28" s="8"/>
      <c r="C28" s="139" t="s">
        <v>217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1"/>
      <c r="V28" s="140"/>
      <c r="W28" s="140"/>
      <c r="X28" s="140"/>
      <c r="Y28" s="140"/>
      <c r="Z28" s="141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1"/>
      <c r="AL28" s="140"/>
      <c r="AM28" s="140"/>
      <c r="AN28" s="619"/>
      <c r="AO28" s="619"/>
      <c r="AP28" s="8"/>
      <c r="AQ28" s="8"/>
    </row>
    <row r="29" spans="1:43" ht="9" customHeight="1" x14ac:dyDescent="0.2">
      <c r="A29" s="635"/>
      <c r="B29" s="620" t="s">
        <v>218</v>
      </c>
      <c r="C29" s="134"/>
      <c r="D29" s="41" t="s">
        <v>219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621" t="s">
        <v>652</v>
      </c>
      <c r="AM29" s="621"/>
      <c r="AN29" s="621"/>
      <c r="AO29" s="621"/>
      <c r="AP29" s="8"/>
      <c r="AQ29" s="8"/>
    </row>
    <row r="30" spans="1:43" ht="9" customHeight="1" x14ac:dyDescent="0.2">
      <c r="A30" s="635"/>
      <c r="B30" s="620"/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3"/>
      <c r="AP30" s="8"/>
      <c r="AQ30" s="8"/>
    </row>
    <row r="31" spans="1:43" ht="9" customHeight="1" x14ac:dyDescent="0.2">
      <c r="A31" s="635"/>
      <c r="B31" s="620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3"/>
      <c r="AP31" s="8"/>
      <c r="AQ31" s="8"/>
    </row>
    <row r="32" spans="1:43" ht="9" customHeight="1" x14ac:dyDescent="0.2">
      <c r="A32" s="635"/>
      <c r="B32" s="620"/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3"/>
      <c r="AP32" s="624" t="s">
        <v>220</v>
      </c>
      <c r="AQ32" s="8"/>
    </row>
    <row r="33" spans="1:43" ht="9" customHeight="1" x14ac:dyDescent="0.2">
      <c r="A33" s="635"/>
      <c r="B33" s="620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3"/>
      <c r="AP33" s="624"/>
      <c r="AQ33" s="8"/>
    </row>
    <row r="34" spans="1:43" ht="9" customHeight="1" x14ac:dyDescent="0.2">
      <c r="A34" s="635"/>
      <c r="B34" s="620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3"/>
      <c r="AP34" s="624"/>
      <c r="AQ34" s="8"/>
    </row>
    <row r="35" spans="1:43" ht="9" customHeight="1" x14ac:dyDescent="0.2">
      <c r="A35" s="635"/>
      <c r="B35" s="620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3"/>
      <c r="AP35" s="624"/>
      <c r="AQ35" s="8"/>
    </row>
    <row r="36" spans="1:43" ht="9" customHeight="1" x14ac:dyDescent="0.2">
      <c r="A36" s="635"/>
      <c r="B36" s="620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3"/>
      <c r="AP36" s="624"/>
      <c r="AQ36" s="8"/>
    </row>
    <row r="37" spans="1:43" ht="9" customHeight="1" x14ac:dyDescent="0.2">
      <c r="A37" s="635"/>
      <c r="B37" s="620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3"/>
      <c r="AP37" s="624"/>
      <c r="AQ37" s="8"/>
    </row>
    <row r="38" spans="1:43" ht="9" customHeight="1" x14ac:dyDescent="0.2">
      <c r="A38" s="635"/>
      <c r="B38" s="620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3"/>
      <c r="AP38" s="624"/>
      <c r="AQ38" s="8"/>
    </row>
    <row r="39" spans="1:43" ht="9" customHeight="1" x14ac:dyDescent="0.2">
      <c r="A39" s="635"/>
      <c r="B39" s="620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3"/>
      <c r="AP39" s="624"/>
      <c r="AQ39" s="8"/>
    </row>
    <row r="40" spans="1:43" ht="9" customHeight="1" x14ac:dyDescent="0.2">
      <c r="A40" s="635"/>
      <c r="B40" s="620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3"/>
      <c r="AP40" s="624"/>
      <c r="AQ40" s="8"/>
    </row>
    <row r="41" spans="1:43" ht="9" customHeight="1" x14ac:dyDescent="0.2">
      <c r="A41" s="635"/>
      <c r="B41" s="620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3"/>
      <c r="AP41" s="624"/>
      <c r="AQ41" s="8"/>
    </row>
    <row r="42" spans="1:43" ht="9" customHeight="1" x14ac:dyDescent="0.2">
      <c r="A42" s="635"/>
      <c r="B42" s="620"/>
      <c r="C42" s="121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3"/>
      <c r="AP42" s="624"/>
      <c r="AQ42" s="8"/>
    </row>
    <row r="43" spans="1:43" ht="9" customHeight="1" x14ac:dyDescent="0.2">
      <c r="A43" s="635"/>
      <c r="B43" s="620"/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30"/>
      <c r="AP43" s="624"/>
      <c r="AQ43" s="8"/>
    </row>
    <row r="44" spans="1:43" ht="8.25" customHeight="1" x14ac:dyDescent="0.2">
      <c r="A44" s="8"/>
      <c r="B44" s="8"/>
      <c r="C44" s="119" t="s">
        <v>221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20"/>
      <c r="V44" s="155"/>
      <c r="W44" s="155"/>
      <c r="X44" s="155"/>
      <c r="Y44" s="155"/>
      <c r="Z44" s="120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 t="s">
        <v>222</v>
      </c>
      <c r="AL44" s="625" t="str">
        <f>AL29</f>
        <v>38,50</v>
      </c>
      <c r="AM44" s="625"/>
      <c r="AN44" s="625"/>
      <c r="AO44" s="625"/>
      <c r="AP44" s="624"/>
      <c r="AQ44" s="8"/>
    </row>
    <row r="45" spans="1:43" ht="8.25" customHeight="1" x14ac:dyDescent="0.2">
      <c r="A45" s="8"/>
      <c r="B45" s="8"/>
      <c r="C45" s="532" t="s">
        <v>223</v>
      </c>
      <c r="D45" s="532"/>
      <c r="E45" s="532"/>
      <c r="F45" s="532"/>
      <c r="G45" s="532"/>
      <c r="H45" s="532"/>
      <c r="I45" s="532"/>
      <c r="J45" s="156" t="s">
        <v>100</v>
      </c>
      <c r="K45" s="157"/>
      <c r="L45" s="157" t="s">
        <v>224</v>
      </c>
      <c r="M45" s="157"/>
      <c r="N45" s="157"/>
      <c r="O45" s="157"/>
      <c r="P45" s="157"/>
      <c r="Q45" s="157"/>
      <c r="R45" s="43" t="s">
        <v>143</v>
      </c>
      <c r="S45" s="157"/>
      <c r="T45" s="626" t="str">
        <f>AL29</f>
        <v>38,50</v>
      </c>
      <c r="U45" s="626"/>
      <c r="V45" s="626"/>
      <c r="W45" s="626"/>
      <c r="X45" s="156" t="s">
        <v>225</v>
      </c>
      <c r="Y45" s="157"/>
      <c r="Z45" s="157"/>
      <c r="AA45" s="157"/>
      <c r="AB45" s="157"/>
      <c r="AC45" s="157"/>
      <c r="AD45" s="157"/>
      <c r="AE45" s="627">
        <v>0.12</v>
      </c>
      <c r="AF45" s="627"/>
      <c r="AG45" s="627"/>
      <c r="AH45" s="156" t="s">
        <v>226</v>
      </c>
      <c r="AI45" s="157"/>
      <c r="AJ45" s="157"/>
      <c r="AK45" s="157"/>
      <c r="AL45" s="157"/>
      <c r="AM45" s="628">
        <v>4.16</v>
      </c>
      <c r="AN45" s="628"/>
      <c r="AO45" s="628"/>
      <c r="AP45" s="624"/>
      <c r="AQ45" s="8"/>
    </row>
    <row r="46" spans="1:43" ht="8.25" customHeight="1" x14ac:dyDescent="0.2">
      <c r="A46" s="8"/>
      <c r="B46" s="8"/>
      <c r="C46" s="629" t="s">
        <v>227</v>
      </c>
      <c r="D46" s="629"/>
      <c r="E46" s="629"/>
      <c r="F46" s="629"/>
      <c r="G46" s="629"/>
      <c r="H46" s="629"/>
      <c r="I46" s="629"/>
      <c r="J46" s="156" t="s">
        <v>182</v>
      </c>
      <c r="K46" s="157"/>
      <c r="L46" s="157" t="s">
        <v>224</v>
      </c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8"/>
      <c r="X46" s="156" t="s">
        <v>225</v>
      </c>
      <c r="Y46" s="157"/>
      <c r="Z46" s="157"/>
      <c r="AA46" s="157"/>
      <c r="AB46" s="157"/>
      <c r="AC46" s="157"/>
      <c r="AD46" s="157"/>
      <c r="AE46" s="157"/>
      <c r="AF46" s="157"/>
      <c r="AG46" s="158"/>
      <c r="AH46" s="156" t="s">
        <v>226</v>
      </c>
      <c r="AI46" s="157"/>
      <c r="AJ46" s="157"/>
      <c r="AK46" s="157"/>
      <c r="AL46" s="157"/>
      <c r="AM46" s="157"/>
      <c r="AN46" s="157"/>
      <c r="AO46" s="158"/>
      <c r="AP46" s="624"/>
      <c r="AQ46" s="8"/>
    </row>
    <row r="47" spans="1:43" ht="8.25" customHeight="1" x14ac:dyDescent="0.2">
      <c r="A47" s="8"/>
      <c r="B47" s="8"/>
      <c r="C47" s="630" t="s">
        <v>228</v>
      </c>
      <c r="D47" s="630"/>
      <c r="E47" s="630"/>
      <c r="F47" s="630"/>
      <c r="G47" s="630"/>
      <c r="H47" s="630"/>
      <c r="I47" s="630"/>
      <c r="J47" s="156" t="s">
        <v>182</v>
      </c>
      <c r="K47" s="157"/>
      <c r="L47" s="157" t="s">
        <v>224</v>
      </c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8"/>
      <c r="X47" s="156" t="s">
        <v>225</v>
      </c>
      <c r="Y47" s="157"/>
      <c r="Z47" s="157"/>
      <c r="AA47" s="157"/>
      <c r="AB47" s="157"/>
      <c r="AC47" s="157"/>
      <c r="AD47" s="157"/>
      <c r="AE47" s="157"/>
      <c r="AF47" s="157"/>
      <c r="AG47" s="158"/>
      <c r="AH47" s="156" t="s">
        <v>226</v>
      </c>
      <c r="AI47" s="157"/>
      <c r="AJ47" s="157"/>
      <c r="AK47" s="157"/>
      <c r="AL47" s="157"/>
      <c r="AM47" s="157"/>
      <c r="AN47" s="157"/>
      <c r="AO47" s="158"/>
      <c r="AP47" s="624"/>
      <c r="AQ47" s="8"/>
    </row>
    <row r="48" spans="1:43" ht="8.25" customHeight="1" x14ac:dyDescent="0.2">
      <c r="A48" s="8"/>
      <c r="B48" s="8"/>
      <c r="C48" s="134"/>
      <c r="D48" s="40" t="s">
        <v>229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35"/>
      <c r="AP48" s="624"/>
      <c r="AQ48" s="8"/>
    </row>
    <row r="49" spans="1:43" ht="8.25" customHeight="1" x14ac:dyDescent="0.2">
      <c r="A49" s="8"/>
      <c r="B49" s="8"/>
      <c r="C49" s="121"/>
      <c r="D49" s="41" t="s">
        <v>230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3"/>
      <c r="AP49" s="624"/>
      <c r="AQ49" s="8"/>
    </row>
    <row r="50" spans="1:43" ht="8.25" customHeight="1" x14ac:dyDescent="0.2">
      <c r="A50" s="8"/>
      <c r="B50" s="8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30"/>
      <c r="AP50" s="624"/>
      <c r="AQ50" s="8"/>
    </row>
    <row r="51" spans="1:43" ht="6" customHeight="1" x14ac:dyDescent="0.2">
      <c r="A51" s="8"/>
      <c r="B51" s="8"/>
      <c r="C51" s="596" t="s">
        <v>231</v>
      </c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596"/>
      <c r="AJ51" s="596"/>
      <c r="AK51" s="596"/>
      <c r="AL51" s="596"/>
      <c r="AM51" s="596"/>
      <c r="AN51" s="596"/>
      <c r="AO51" s="596"/>
      <c r="AP51" s="8"/>
      <c r="AQ51" s="8"/>
    </row>
    <row r="52" spans="1:43" ht="9" customHeight="1" x14ac:dyDescent="0.2">
      <c r="A52" s="8"/>
      <c r="B52" s="8"/>
      <c r="C52" s="622" t="s">
        <v>232</v>
      </c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2"/>
      <c r="AD52" s="622"/>
      <c r="AE52" s="622"/>
      <c r="AF52" s="622"/>
      <c r="AG52" s="622"/>
      <c r="AH52" s="622"/>
      <c r="AI52" s="622"/>
      <c r="AJ52" s="622"/>
      <c r="AK52" s="622"/>
      <c r="AL52" s="622"/>
      <c r="AM52" s="622"/>
      <c r="AN52" s="622"/>
      <c r="AO52" s="622"/>
      <c r="AP52" s="8"/>
      <c r="AQ52" s="8"/>
    </row>
    <row r="53" spans="1:43" ht="6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9" customHeight="1" x14ac:dyDescent="0.2">
      <c r="A54" s="8"/>
      <c r="B54" s="8"/>
      <c r="C54" s="623" t="s">
        <v>233</v>
      </c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3"/>
      <c r="Q54" s="623"/>
      <c r="R54" s="623"/>
      <c r="S54" s="623"/>
      <c r="T54" s="623"/>
      <c r="U54" s="623"/>
      <c r="V54" s="623"/>
      <c r="W54" s="62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3"/>
      <c r="AJ54" s="623"/>
      <c r="AK54" s="623"/>
      <c r="AL54" s="623"/>
      <c r="AM54" s="623"/>
      <c r="AN54" s="623"/>
      <c r="AO54" s="623"/>
      <c r="AP54" s="8"/>
      <c r="AQ54" s="8"/>
    </row>
    <row r="55" spans="1:43" ht="9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9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9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9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9" customHeight="1" x14ac:dyDescent="0.2">
      <c r="A59" s="8"/>
      <c r="B59" s="8"/>
      <c r="C59" s="8"/>
      <c r="D59" s="8"/>
      <c r="E59" s="8"/>
      <c r="F59" s="8"/>
      <c r="G59" s="8"/>
      <c r="H59" s="8"/>
      <c r="I59" s="8" t="s">
        <v>234</v>
      </c>
      <c r="J59" s="8"/>
      <c r="K59" s="8"/>
      <c r="L59" s="8"/>
      <c r="M59" s="8"/>
      <c r="N59" s="8"/>
      <c r="O59" s="8"/>
      <c r="P59" s="8" t="s">
        <v>235</v>
      </c>
      <c r="Q59" s="8"/>
      <c r="R59" s="8"/>
      <c r="S59" s="8"/>
      <c r="T59" s="8"/>
      <c r="U59" s="8"/>
      <c r="V59" s="8"/>
      <c r="W59" s="8" t="s">
        <v>236</v>
      </c>
      <c r="X59" s="8"/>
      <c r="Y59" s="8"/>
      <c r="Z59" s="8"/>
      <c r="AA59" s="8"/>
      <c r="AB59" s="8"/>
      <c r="AC59" s="8"/>
      <c r="AD59" s="8" t="s">
        <v>237</v>
      </c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9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</sheetData>
  <mergeCells count="37">
    <mergeCell ref="AF11:AO11"/>
    <mergeCell ref="AH13:AO13"/>
    <mergeCell ref="AP2:AP11"/>
    <mergeCell ref="A4:A43"/>
    <mergeCell ref="AE4:AO4"/>
    <mergeCell ref="F5:Q5"/>
    <mergeCell ref="G6:P6"/>
    <mergeCell ref="U6:Z6"/>
    <mergeCell ref="AC7:AO7"/>
    <mergeCell ref="G8:M8"/>
    <mergeCell ref="V9:Z9"/>
    <mergeCell ref="AG9:AO9"/>
    <mergeCell ref="F2:AA2"/>
    <mergeCell ref="AG2:AO2"/>
    <mergeCell ref="Q8:V8"/>
    <mergeCell ref="H9:L9"/>
    <mergeCell ref="AG15:AO15"/>
    <mergeCell ref="C19:H19"/>
    <mergeCell ref="J19:L19"/>
    <mergeCell ref="O19:Q19"/>
    <mergeCell ref="T19:V19"/>
    <mergeCell ref="AA19:AF19"/>
    <mergeCell ref="AL19:AO19"/>
    <mergeCell ref="C54:AO54"/>
    <mergeCell ref="AP32:AP50"/>
    <mergeCell ref="AL44:AO44"/>
    <mergeCell ref="C45:I45"/>
    <mergeCell ref="T45:W45"/>
    <mergeCell ref="AE45:AG45"/>
    <mergeCell ref="AM45:AO45"/>
    <mergeCell ref="C46:I46"/>
    <mergeCell ref="C47:I47"/>
    <mergeCell ref="AN27:AO28"/>
    <mergeCell ref="B29:B43"/>
    <mergeCell ref="AL29:AO29"/>
    <mergeCell ref="C51:AO51"/>
    <mergeCell ref="C52:AO52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6"/>
  <sheetViews>
    <sheetView workbookViewId="0">
      <selection activeCell="D14" sqref="D14"/>
    </sheetView>
  </sheetViews>
  <sheetFormatPr defaultColWidth="9.140625" defaultRowHeight="12.75" x14ac:dyDescent="0.2"/>
  <cols>
    <col min="1" max="1" width="2.140625" style="26" customWidth="1"/>
    <col min="2" max="2" width="2.7109375" style="26" customWidth="1"/>
    <col min="3" max="3" width="2" style="26" customWidth="1"/>
    <col min="4" max="4" width="2.42578125" style="26" customWidth="1"/>
    <col min="5" max="6" width="2.7109375" style="26" customWidth="1"/>
    <col min="7" max="7" width="2.5703125" style="26" customWidth="1"/>
    <col min="8" max="8" width="2.42578125" style="26" customWidth="1"/>
    <col min="9" max="9" width="2.7109375" style="26" customWidth="1"/>
    <col min="10" max="10" width="12.28515625" style="26" customWidth="1"/>
    <col min="11" max="11" width="2.42578125" style="26" customWidth="1"/>
    <col min="12" max="12" width="2.5703125" style="26" customWidth="1"/>
    <col min="13" max="16" width="2.7109375" style="26" customWidth="1"/>
    <col min="17" max="17" width="1.42578125" style="26" customWidth="1"/>
    <col min="18" max="24" width="2.7109375" style="26" customWidth="1"/>
    <col min="25" max="25" width="0.7109375" style="26" customWidth="1"/>
    <col min="26" max="27" width="3.140625" style="26" customWidth="1"/>
    <col min="28" max="33" width="2.7109375" style="26" customWidth="1"/>
    <col min="34" max="34" width="2.140625" style="26" customWidth="1"/>
    <col min="35" max="35" width="2.7109375" style="26" customWidth="1"/>
    <col min="36" max="36" width="1.85546875" style="26" customWidth="1"/>
    <col min="37" max="71" width="2.7109375" style="26" customWidth="1"/>
    <col min="72" max="16384" width="9.140625" style="26"/>
  </cols>
  <sheetData>
    <row r="1" spans="1:36" ht="12" customHeight="1" x14ac:dyDescent="0.2">
      <c r="A1" s="444"/>
      <c r="B1" s="445"/>
      <c r="C1" s="445"/>
      <c r="D1" s="445"/>
      <c r="E1" s="445"/>
      <c r="F1" s="445"/>
      <c r="G1" s="445"/>
      <c r="H1" s="648"/>
      <c r="I1" s="648"/>
      <c r="J1" s="648"/>
      <c r="K1" s="648"/>
      <c r="L1" s="648"/>
      <c r="M1" s="446"/>
      <c r="N1" s="446"/>
      <c r="O1" s="446"/>
      <c r="P1" s="446"/>
      <c r="Q1" s="446"/>
      <c r="R1" s="446"/>
      <c r="S1" s="446"/>
      <c r="T1" s="446"/>
      <c r="U1" s="447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8"/>
    </row>
    <row r="2" spans="1:36" ht="12" customHeight="1" x14ac:dyDescent="0.2">
      <c r="A2" s="299"/>
      <c r="B2" s="104"/>
      <c r="C2" s="104"/>
      <c r="D2" s="104"/>
      <c r="E2" s="104"/>
      <c r="F2" s="104"/>
      <c r="G2" s="104"/>
      <c r="H2" s="232"/>
      <c r="I2" s="232"/>
      <c r="J2" s="232"/>
      <c r="K2" s="232"/>
      <c r="L2" s="232"/>
      <c r="M2" s="104"/>
      <c r="N2" s="104"/>
      <c r="O2" s="104"/>
      <c r="P2" s="104"/>
      <c r="Q2" s="104"/>
      <c r="R2" s="104"/>
      <c r="S2" s="104"/>
      <c r="T2" s="104"/>
      <c r="U2" s="23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303"/>
    </row>
    <row r="3" spans="1:36" ht="9" customHeight="1" x14ac:dyDescent="0.2">
      <c r="A3" s="299"/>
      <c r="B3" s="104"/>
      <c r="C3" s="104"/>
      <c r="D3" s="104"/>
      <c r="E3" s="104"/>
      <c r="F3" s="104"/>
      <c r="G3" s="104"/>
      <c r="H3" s="307"/>
      <c r="I3" s="307"/>
      <c r="J3" s="307"/>
      <c r="K3" s="307"/>
      <c r="L3" s="307"/>
      <c r="M3" s="233" t="s">
        <v>366</v>
      </c>
      <c r="N3" s="449"/>
      <c r="O3" s="449"/>
      <c r="P3" s="449"/>
      <c r="Q3" s="449"/>
      <c r="R3" s="449"/>
      <c r="S3" s="449"/>
      <c r="T3" s="449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303"/>
    </row>
    <row r="4" spans="1:36" ht="9" customHeight="1" x14ac:dyDescent="0.2">
      <c r="A4" s="299"/>
      <c r="B4" s="104"/>
      <c r="C4" s="104"/>
      <c r="D4" s="104"/>
      <c r="E4" s="104"/>
      <c r="F4" s="104"/>
      <c r="G4" s="104"/>
      <c r="H4" s="307"/>
      <c r="I4" s="307"/>
      <c r="J4" s="307"/>
      <c r="K4" s="307"/>
      <c r="L4" s="307"/>
      <c r="M4" s="292" t="s">
        <v>367</v>
      </c>
      <c r="N4" s="104"/>
      <c r="O4" s="104"/>
      <c r="P4" s="104"/>
      <c r="Q4" s="104"/>
      <c r="R4" s="104"/>
      <c r="S4" s="104"/>
      <c r="T4" s="292" t="s">
        <v>368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303"/>
    </row>
    <row r="5" spans="1:36" ht="9" customHeight="1" x14ac:dyDescent="0.2">
      <c r="A5" s="299"/>
      <c r="B5" s="104"/>
      <c r="C5" s="104"/>
      <c r="D5" s="104"/>
      <c r="E5" s="104"/>
      <c r="F5" s="104"/>
      <c r="G5" s="104"/>
      <c r="H5" s="307"/>
      <c r="I5" s="307"/>
      <c r="J5" s="307"/>
      <c r="K5" s="307"/>
      <c r="L5" s="307"/>
      <c r="M5" s="292" t="s">
        <v>369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303"/>
    </row>
    <row r="6" spans="1:36" ht="7.5" customHeight="1" x14ac:dyDescent="0.2">
      <c r="A6" s="299"/>
      <c r="B6" s="104"/>
      <c r="C6" s="104"/>
      <c r="D6" s="104"/>
      <c r="E6" s="104"/>
      <c r="F6" s="104"/>
      <c r="G6" s="104"/>
      <c r="H6" s="307"/>
      <c r="I6" s="307"/>
      <c r="J6" s="307"/>
      <c r="K6" s="307"/>
      <c r="L6" s="307"/>
      <c r="M6" s="292" t="s">
        <v>370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303"/>
    </row>
    <row r="7" spans="1:36" ht="11.25" customHeight="1" x14ac:dyDescent="0.2">
      <c r="A7" s="299"/>
      <c r="B7" s="104"/>
      <c r="C7" s="104"/>
      <c r="D7" s="104"/>
      <c r="E7" s="104"/>
      <c r="F7" s="104"/>
      <c r="G7" s="450" t="s">
        <v>371</v>
      </c>
      <c r="H7" s="307"/>
      <c r="I7" s="307"/>
      <c r="J7" s="307"/>
      <c r="K7" s="307"/>
      <c r="L7" s="307"/>
      <c r="M7" s="307"/>
      <c r="N7" s="307"/>
      <c r="O7" s="307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303"/>
    </row>
    <row r="8" spans="1:36" ht="9" customHeight="1" x14ac:dyDescent="0.2">
      <c r="A8" s="299"/>
      <c r="B8" s="104"/>
      <c r="C8" s="104"/>
      <c r="D8" s="104"/>
      <c r="E8" s="104"/>
      <c r="F8" s="104"/>
      <c r="G8" s="104"/>
      <c r="H8" s="292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303"/>
    </row>
    <row r="9" spans="1:36" ht="9" customHeight="1" x14ac:dyDescent="0.2">
      <c r="A9" s="299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451"/>
    </row>
    <row r="10" spans="1:36" ht="9" customHeight="1" x14ac:dyDescent="0.2">
      <c r="A10" s="299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303"/>
    </row>
    <row r="11" spans="1:36" ht="11.25" customHeight="1" x14ac:dyDescent="0.2">
      <c r="A11" s="299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3" t="s">
        <v>247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303"/>
    </row>
    <row r="12" spans="1:36" ht="12.75" customHeight="1" x14ac:dyDescent="0.2">
      <c r="A12" s="299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3" t="s">
        <v>248</v>
      </c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303"/>
    </row>
    <row r="13" spans="1:36" ht="12.75" customHeight="1" x14ac:dyDescent="0.2">
      <c r="A13" s="299"/>
      <c r="B13" s="104"/>
      <c r="C13" s="104"/>
      <c r="D13" s="452" t="s">
        <v>372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3" t="s">
        <v>250</v>
      </c>
      <c r="X13" s="104"/>
      <c r="Y13" s="104"/>
      <c r="Z13" s="453" t="s">
        <v>667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303"/>
    </row>
    <row r="14" spans="1:36" ht="12" customHeight="1" x14ac:dyDescent="0.2">
      <c r="A14" s="299"/>
      <c r="B14" s="104"/>
      <c r="C14" s="104"/>
      <c r="D14" s="454" t="str">
        <f>DADOS!I4</f>
        <v>Rafael Gonçalves de Oliveira Almenara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3" t="s">
        <v>251</v>
      </c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303"/>
    </row>
    <row r="15" spans="1:36" ht="12" customHeight="1" x14ac:dyDescent="0.2">
      <c r="A15" s="299"/>
      <c r="B15" s="104"/>
      <c r="C15" s="104"/>
      <c r="D15" s="453" t="str">
        <f>DADOS!M6</f>
        <v>RUA CINQUENTA E DOIS -QUADRA 50 LOTE 2</v>
      </c>
      <c r="E15" s="104"/>
      <c r="F15" s="104"/>
      <c r="G15" s="104"/>
      <c r="H15" s="104"/>
      <c r="I15" s="104"/>
      <c r="J15" s="104"/>
      <c r="K15" s="504">
        <f>DADOS!L14</f>
        <v>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3" t="s">
        <v>252</v>
      </c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303"/>
    </row>
    <row r="16" spans="1:36" ht="12" customHeight="1" x14ac:dyDescent="0.2">
      <c r="A16" s="299"/>
      <c r="B16" s="104"/>
      <c r="C16" s="104"/>
      <c r="D16" s="455" t="str">
        <f>DADOS!AK8</f>
        <v>MARICÁ</v>
      </c>
      <c r="E16" s="104"/>
      <c r="F16" s="104"/>
      <c r="G16" s="104"/>
      <c r="H16" s="198" t="str">
        <f>DADOS!BL8</f>
        <v>RJ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3" t="s">
        <v>178</v>
      </c>
      <c r="X16" s="104"/>
      <c r="Y16" s="104"/>
      <c r="Z16" s="104"/>
      <c r="AA16" s="103" t="s">
        <v>668</v>
      </c>
      <c r="AB16" s="104"/>
      <c r="AC16" s="104"/>
      <c r="AD16" s="104"/>
      <c r="AE16" s="104"/>
      <c r="AF16" s="104"/>
      <c r="AG16" s="104"/>
      <c r="AH16" s="104"/>
      <c r="AI16" s="104"/>
      <c r="AJ16" s="303"/>
    </row>
    <row r="17" spans="1:36" ht="12" customHeight="1" x14ac:dyDescent="0.2">
      <c r="A17" s="299"/>
      <c r="B17" s="104"/>
      <c r="C17" s="104"/>
      <c r="D17" s="644">
        <f>DADOS!G10</f>
        <v>24902720</v>
      </c>
      <c r="E17" s="644"/>
      <c r="F17" s="64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3" t="s">
        <v>29</v>
      </c>
      <c r="X17" s="104"/>
      <c r="Y17" s="456"/>
      <c r="Z17" s="649">
        <v>43133</v>
      </c>
      <c r="AA17" s="649"/>
      <c r="AB17" s="649"/>
      <c r="AC17" s="457" t="s">
        <v>30</v>
      </c>
      <c r="AD17" s="650">
        <v>43158</v>
      </c>
      <c r="AE17" s="650"/>
      <c r="AF17" s="650"/>
      <c r="AG17" s="104"/>
      <c r="AH17" s="104"/>
      <c r="AI17" s="104"/>
      <c r="AJ17" s="303"/>
    </row>
    <row r="18" spans="1:36" ht="6" customHeight="1" x14ac:dyDescent="0.2">
      <c r="A18" s="299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303"/>
    </row>
    <row r="19" spans="1:36" x14ac:dyDescent="0.2">
      <c r="A19" s="299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303"/>
    </row>
    <row r="20" spans="1:36" ht="13.5" thickBot="1" x14ac:dyDescent="0.25">
      <c r="A20" s="299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310" t="s">
        <v>253</v>
      </c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303"/>
    </row>
    <row r="21" spans="1:36" ht="11.25" customHeight="1" x14ac:dyDescent="0.2">
      <c r="A21" s="299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8" t="s">
        <v>254</v>
      </c>
      <c r="X21" s="109"/>
      <c r="Y21" s="109"/>
      <c r="Z21" s="109"/>
      <c r="AA21" s="109"/>
      <c r="AB21" s="109"/>
      <c r="AC21" s="645">
        <f>DADOS!N12</f>
        <v>44053</v>
      </c>
      <c r="AD21" s="645"/>
      <c r="AE21" s="645"/>
      <c r="AF21" s="645"/>
      <c r="AG21" s="109"/>
      <c r="AH21" s="110"/>
      <c r="AI21" s="104"/>
      <c r="AJ21" s="303"/>
    </row>
    <row r="22" spans="1:36" ht="11.25" customHeight="1" thickBot="1" x14ac:dyDescent="0.25">
      <c r="A22" s="299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66" t="s">
        <v>255</v>
      </c>
      <c r="X22" s="167"/>
      <c r="Y22" s="167"/>
      <c r="Z22" s="167"/>
      <c r="AA22" s="168" t="s">
        <v>400</v>
      </c>
      <c r="AB22" s="167"/>
      <c r="AC22" s="115"/>
      <c r="AD22" s="115"/>
      <c r="AE22" s="115"/>
      <c r="AF22" s="115"/>
      <c r="AG22" s="115"/>
      <c r="AH22" s="116"/>
      <c r="AI22" s="104"/>
      <c r="AJ22" s="303"/>
    </row>
    <row r="23" spans="1:36" ht="6.75" customHeight="1" x14ac:dyDescent="0.2">
      <c r="A23" s="299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303"/>
    </row>
    <row r="24" spans="1:36" ht="10.5" customHeight="1" x14ac:dyDescent="0.2">
      <c r="A24" s="299"/>
      <c r="B24" s="310" t="s">
        <v>256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303"/>
    </row>
    <row r="25" spans="1:36" ht="10.5" customHeight="1" x14ac:dyDescent="0.2">
      <c r="A25" s="299"/>
      <c r="B25" s="103" t="s">
        <v>374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303"/>
    </row>
    <row r="26" spans="1:36" ht="10.5" customHeight="1" x14ac:dyDescent="0.2">
      <c r="A26" s="299"/>
      <c r="B26" s="106" t="s">
        <v>375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451"/>
    </row>
    <row r="27" spans="1:36" ht="9" customHeight="1" x14ac:dyDescent="0.2">
      <c r="A27" s="299"/>
      <c r="B27" s="103" t="s">
        <v>259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443" t="s">
        <v>260</v>
      </c>
      <c r="AJ27" s="304"/>
    </row>
    <row r="28" spans="1:36" ht="9" customHeight="1" x14ac:dyDescent="0.2">
      <c r="A28" s="299"/>
      <c r="B28" s="103" t="s">
        <v>261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443" t="s">
        <v>403</v>
      </c>
      <c r="AJ28" s="304"/>
    </row>
    <row r="29" spans="1:36" ht="9" customHeight="1" x14ac:dyDescent="0.2">
      <c r="A29" s="299"/>
      <c r="B29" s="106" t="s">
        <v>262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7" t="s">
        <v>401</v>
      </c>
      <c r="AJ29" s="458"/>
    </row>
    <row r="30" spans="1:36" ht="9" customHeight="1" x14ac:dyDescent="0.2">
      <c r="A30" s="299"/>
      <c r="B30" s="169" t="s">
        <v>263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1" t="s">
        <v>402</v>
      </c>
      <c r="AJ30" s="459"/>
    </row>
    <row r="31" spans="1:36" ht="9" customHeight="1" x14ac:dyDescent="0.2">
      <c r="A31" s="299"/>
      <c r="B31" s="103" t="s">
        <v>264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443" t="s">
        <v>149</v>
      </c>
      <c r="AJ31" s="304"/>
    </row>
    <row r="32" spans="1:36" ht="9" customHeight="1" x14ac:dyDescent="0.2">
      <c r="A32" s="299"/>
      <c r="B32" s="103" t="s">
        <v>265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443" t="s">
        <v>149</v>
      </c>
      <c r="AJ32" s="304"/>
    </row>
    <row r="33" spans="1:36" ht="9" customHeight="1" x14ac:dyDescent="0.2">
      <c r="A33" s="299"/>
      <c r="B33" s="106" t="s">
        <v>266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7" t="s">
        <v>149</v>
      </c>
      <c r="AJ33" s="458"/>
    </row>
    <row r="34" spans="1:36" ht="9" customHeight="1" x14ac:dyDescent="0.2">
      <c r="A34" s="299"/>
      <c r="B34" s="169" t="s">
        <v>267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 t="s">
        <v>149</v>
      </c>
      <c r="AJ34" s="459"/>
    </row>
    <row r="35" spans="1:36" ht="9" customHeight="1" x14ac:dyDescent="0.2">
      <c r="A35" s="299"/>
      <c r="B35" s="103" t="s">
        <v>268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443" t="s">
        <v>149</v>
      </c>
      <c r="AJ35" s="304"/>
    </row>
    <row r="36" spans="1:36" ht="9" customHeight="1" x14ac:dyDescent="0.2">
      <c r="A36" s="299"/>
      <c r="B36" s="103" t="s">
        <v>269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443" t="s">
        <v>149</v>
      </c>
      <c r="AJ36" s="304"/>
    </row>
    <row r="37" spans="1:36" ht="9" customHeight="1" x14ac:dyDescent="0.2">
      <c r="A37" s="299"/>
      <c r="B37" s="103" t="s">
        <v>270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443" t="s">
        <v>149</v>
      </c>
      <c r="AJ37" s="304"/>
    </row>
    <row r="38" spans="1:36" ht="9" customHeight="1" x14ac:dyDescent="0.2">
      <c r="A38" s="299"/>
      <c r="B38" s="106" t="s">
        <v>271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7" t="s">
        <v>149</v>
      </c>
      <c r="AJ38" s="458"/>
    </row>
    <row r="39" spans="1:36" ht="9" customHeight="1" x14ac:dyDescent="0.2">
      <c r="A39" s="299"/>
      <c r="B39" s="169" t="s">
        <v>272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1" t="s">
        <v>149</v>
      </c>
      <c r="AJ39" s="459"/>
    </row>
    <row r="40" spans="1:36" ht="9" customHeight="1" x14ac:dyDescent="0.2">
      <c r="A40" s="299"/>
      <c r="B40" s="103" t="s">
        <v>273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443" t="s">
        <v>149</v>
      </c>
      <c r="AJ40" s="304"/>
    </row>
    <row r="41" spans="1:36" ht="9" customHeight="1" x14ac:dyDescent="0.2">
      <c r="A41" s="299"/>
      <c r="B41" s="103" t="s">
        <v>274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443" t="s">
        <v>149</v>
      </c>
      <c r="AJ41" s="304"/>
    </row>
    <row r="42" spans="1:36" ht="9" customHeight="1" x14ac:dyDescent="0.2">
      <c r="A42" s="299"/>
      <c r="B42" s="103" t="s">
        <v>275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443" t="s">
        <v>149</v>
      </c>
      <c r="AJ42" s="304"/>
    </row>
    <row r="43" spans="1:36" ht="9" customHeight="1" x14ac:dyDescent="0.2">
      <c r="A43" s="299"/>
      <c r="B43" s="106" t="s">
        <v>276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7" t="s">
        <v>149</v>
      </c>
      <c r="AJ43" s="458"/>
    </row>
    <row r="44" spans="1:36" ht="9" customHeight="1" x14ac:dyDescent="0.2">
      <c r="A44" s="299"/>
      <c r="B44" s="172" t="s">
        <v>277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73" t="s">
        <v>149</v>
      </c>
      <c r="AJ44" s="460"/>
    </row>
    <row r="45" spans="1:36" ht="3" customHeight="1" x14ac:dyDescent="0.2">
      <c r="A45" s="29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4"/>
      <c r="AJ45" s="461"/>
    </row>
    <row r="46" spans="1:36" ht="9" customHeight="1" x14ac:dyDescent="0.2">
      <c r="A46" s="299"/>
      <c r="B46" s="169" t="s">
        <v>278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1" t="s">
        <v>402</v>
      </c>
      <c r="AJ46" s="459"/>
    </row>
    <row r="47" spans="1:36" ht="3" customHeight="1" x14ac:dyDescent="0.2">
      <c r="A47" s="299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462"/>
    </row>
    <row r="48" spans="1:36" ht="9" customHeight="1" x14ac:dyDescent="0.2">
      <c r="A48" s="299"/>
      <c r="B48" s="310" t="s">
        <v>279</v>
      </c>
      <c r="C48" s="104"/>
      <c r="D48" s="104"/>
      <c r="E48" s="104"/>
      <c r="F48" s="104"/>
      <c r="G48" s="104"/>
      <c r="H48" s="104"/>
      <c r="I48" s="104"/>
      <c r="J48" s="104"/>
      <c r="K48" s="103" t="s">
        <v>182</v>
      </c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303"/>
    </row>
    <row r="49" spans="1:36" ht="9" customHeight="1" x14ac:dyDescent="0.2">
      <c r="A49" s="299"/>
      <c r="B49" s="103" t="s">
        <v>280</v>
      </c>
      <c r="C49" s="104"/>
      <c r="D49" s="104"/>
      <c r="E49" s="104"/>
      <c r="F49" s="104"/>
      <c r="G49" s="104"/>
      <c r="H49" s="104"/>
      <c r="I49" s="104"/>
      <c r="J49" s="104"/>
      <c r="K49" s="103" t="s">
        <v>149</v>
      </c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303"/>
    </row>
    <row r="50" spans="1:36" ht="9" customHeight="1" x14ac:dyDescent="0.2">
      <c r="A50" s="299"/>
      <c r="B50" s="103" t="s">
        <v>281</v>
      </c>
      <c r="C50" s="104"/>
      <c r="D50" s="104"/>
      <c r="E50" s="104"/>
      <c r="F50" s="104"/>
      <c r="G50" s="104"/>
      <c r="H50" s="104"/>
      <c r="I50" s="104"/>
      <c r="J50" s="104"/>
      <c r="K50" s="103" t="s">
        <v>282</v>
      </c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303"/>
    </row>
    <row r="51" spans="1:36" ht="9" customHeight="1" x14ac:dyDescent="0.2">
      <c r="A51" s="299"/>
      <c r="B51" s="106" t="s">
        <v>283</v>
      </c>
      <c r="C51" s="105"/>
      <c r="D51" s="105"/>
      <c r="E51" s="105"/>
      <c r="F51" s="105"/>
      <c r="G51" s="105"/>
      <c r="H51" s="105"/>
      <c r="I51" s="105"/>
      <c r="J51" s="105"/>
      <c r="K51" s="106" t="s">
        <v>149</v>
      </c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451"/>
    </row>
    <row r="52" spans="1:36" ht="9" customHeight="1" x14ac:dyDescent="0.2">
      <c r="A52" s="299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303"/>
    </row>
    <row r="53" spans="1:36" ht="9" customHeight="1" x14ac:dyDescent="0.2">
      <c r="A53" s="299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303"/>
    </row>
    <row r="54" spans="1:36" ht="9" customHeight="1" x14ac:dyDescent="0.2">
      <c r="A54" s="299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303"/>
    </row>
    <row r="55" spans="1:36" ht="9" customHeight="1" x14ac:dyDescent="0.2">
      <c r="A55" s="299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303"/>
    </row>
    <row r="56" spans="1:36" ht="9" customHeight="1" x14ac:dyDescent="0.2">
      <c r="A56" s="299"/>
      <c r="B56" s="310" t="s">
        <v>284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303"/>
    </row>
    <row r="57" spans="1:36" ht="9" customHeight="1" x14ac:dyDescent="0.2">
      <c r="A57" s="299"/>
      <c r="B57" s="310" t="s">
        <v>285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303"/>
    </row>
    <row r="58" spans="1:36" ht="6.75" customHeight="1" x14ac:dyDescent="0.2">
      <c r="A58" s="299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303"/>
    </row>
    <row r="59" spans="1:36" ht="8.25" customHeight="1" x14ac:dyDescent="0.2">
      <c r="A59" s="299"/>
      <c r="B59" s="150" t="s">
        <v>286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303"/>
    </row>
    <row r="60" spans="1:36" ht="8.25" customHeight="1" x14ac:dyDescent="0.2">
      <c r="A60" s="299"/>
      <c r="B60" s="150" t="s">
        <v>287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303"/>
    </row>
    <row r="61" spans="1:36" ht="8.25" customHeight="1" x14ac:dyDescent="0.2">
      <c r="A61" s="299"/>
      <c r="B61" s="150" t="s">
        <v>288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303"/>
    </row>
    <row r="62" spans="1:36" ht="8.25" customHeight="1" x14ac:dyDescent="0.2">
      <c r="A62" s="299"/>
      <c r="B62" s="150" t="s">
        <v>289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303"/>
    </row>
    <row r="63" spans="1:36" ht="8.25" customHeight="1" x14ac:dyDescent="0.2">
      <c r="A63" s="299"/>
      <c r="B63" s="150" t="s">
        <v>290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303"/>
    </row>
    <row r="64" spans="1:36" ht="8.25" customHeight="1" x14ac:dyDescent="0.2">
      <c r="A64" s="299"/>
      <c r="B64" s="463" t="s">
        <v>291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303"/>
    </row>
    <row r="65" spans="1:36" ht="8.25" customHeight="1" x14ac:dyDescent="0.2">
      <c r="A65" s="299"/>
      <c r="B65" s="150" t="s">
        <v>292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303"/>
    </row>
    <row r="66" spans="1:36" ht="8.25" customHeight="1" x14ac:dyDescent="0.2">
      <c r="A66" s="299"/>
      <c r="B66" s="150" t="s">
        <v>293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303"/>
    </row>
    <row r="67" spans="1:36" ht="8.25" customHeight="1" x14ac:dyDescent="0.2">
      <c r="A67" s="299"/>
      <c r="B67" s="150" t="s">
        <v>294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303"/>
    </row>
    <row r="68" spans="1:36" x14ac:dyDescent="0.2">
      <c r="A68" s="299" t="s">
        <v>295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303"/>
    </row>
    <row r="69" spans="1:36" ht="7.5" customHeight="1" x14ac:dyDescent="0.2">
      <c r="A69" s="299"/>
      <c r="B69" s="104"/>
      <c r="C69" s="104"/>
      <c r="D69" s="150" t="s">
        <v>373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303"/>
    </row>
    <row r="70" spans="1:36" ht="7.5" customHeight="1" x14ac:dyDescent="0.2">
      <c r="A70" s="299"/>
      <c r="B70" s="104"/>
      <c r="C70" s="104"/>
      <c r="D70" s="150" t="s">
        <v>367</v>
      </c>
      <c r="E70" s="150"/>
      <c r="F70" s="150"/>
      <c r="G70" s="150"/>
      <c r="H70" s="150"/>
      <c r="I70" s="150"/>
      <c r="J70" s="150" t="s">
        <v>368</v>
      </c>
      <c r="K70" s="150"/>
      <c r="L70" s="150"/>
      <c r="M70" s="150"/>
      <c r="N70" s="150"/>
      <c r="O70" s="302"/>
      <c r="P70" s="150"/>
      <c r="Q70" s="150"/>
      <c r="R70" s="150"/>
      <c r="S70" s="150"/>
      <c r="T70" s="104"/>
      <c r="U70" s="463" t="str">
        <f>D14</f>
        <v>Rafael Gonçalves de Oliveira Almenara</v>
      </c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303"/>
    </row>
    <row r="71" spans="1:36" ht="7.5" customHeight="1" x14ac:dyDescent="0.2">
      <c r="A71" s="299"/>
      <c r="B71" s="104"/>
      <c r="C71" s="104"/>
      <c r="D71" s="150" t="s">
        <v>369</v>
      </c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04"/>
      <c r="U71" s="150" t="str">
        <f>W12</f>
        <v>Número Cliente: 2207172393</v>
      </c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303"/>
    </row>
    <row r="72" spans="1:36" ht="7.5" customHeight="1" x14ac:dyDescent="0.2">
      <c r="A72" s="299"/>
      <c r="B72" s="104"/>
      <c r="C72" s="104"/>
      <c r="D72" s="150" t="s">
        <v>370</v>
      </c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04"/>
      <c r="U72" s="150" t="str">
        <f>W11</f>
        <v>Número da Fatura: 17097193</v>
      </c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303"/>
    </row>
    <row r="73" spans="1:36" ht="7.5" customHeight="1" x14ac:dyDescent="0.2">
      <c r="A73" s="299"/>
      <c r="B73" s="104"/>
      <c r="C73" s="104"/>
      <c r="D73" s="150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303"/>
    </row>
    <row r="74" spans="1:36" ht="9" customHeight="1" thickBot="1" x14ac:dyDescent="0.25">
      <c r="A74" s="299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303"/>
    </row>
    <row r="75" spans="1:36" ht="10.5" customHeight="1" x14ac:dyDescent="0.2">
      <c r="A75" s="299"/>
      <c r="B75" s="103" t="s">
        <v>296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75" t="s">
        <v>141</v>
      </c>
      <c r="W75" s="109"/>
      <c r="X75" s="109"/>
      <c r="Y75" s="109"/>
      <c r="Z75" s="109"/>
      <c r="AA75" s="109"/>
      <c r="AB75" s="176"/>
      <c r="AC75" s="177" t="s">
        <v>278</v>
      </c>
      <c r="AD75" s="109"/>
      <c r="AE75" s="109"/>
      <c r="AF75" s="109"/>
      <c r="AG75" s="110"/>
      <c r="AH75" s="104"/>
      <c r="AI75" s="104"/>
      <c r="AJ75" s="303"/>
    </row>
    <row r="76" spans="1:36" ht="10.5" customHeight="1" thickBot="1" x14ac:dyDescent="0.25">
      <c r="A76" s="299"/>
      <c r="B76" s="464" t="s">
        <v>297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646">
        <f>AC21</f>
        <v>44053</v>
      </c>
      <c r="W76" s="647"/>
      <c r="X76" s="647"/>
      <c r="Y76" s="647"/>
      <c r="Z76" s="167"/>
      <c r="AA76" s="167"/>
      <c r="AB76" s="167"/>
      <c r="AC76" s="168" t="str">
        <f>AA22</f>
        <v>150,49</v>
      </c>
      <c r="AD76" s="167"/>
      <c r="AE76" s="115"/>
      <c r="AF76" s="115"/>
      <c r="AG76" s="116"/>
      <c r="AH76" s="104"/>
      <c r="AI76" s="104"/>
      <c r="AJ76" s="303"/>
    </row>
    <row r="77" spans="1:36" ht="10.5" customHeight="1" x14ac:dyDescent="0.2">
      <c r="A77" s="299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303"/>
    </row>
    <row r="78" spans="1:36" x14ac:dyDescent="0.2">
      <c r="A78" s="299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303"/>
    </row>
    <row r="79" spans="1:36" x14ac:dyDescent="0.2">
      <c r="A79" s="299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3" t="str">
        <f>W15</f>
        <v>Nº Identificador para Débito Automático: 400407175989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303"/>
    </row>
    <row r="80" spans="1:36" x14ac:dyDescent="0.2">
      <c r="A80" s="299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3" t="s">
        <v>298</v>
      </c>
      <c r="AG80" s="104"/>
      <c r="AH80" s="104"/>
      <c r="AI80" s="104"/>
      <c r="AJ80" s="303"/>
    </row>
    <row r="81" spans="1:36" x14ac:dyDescent="0.2">
      <c r="A81" s="465"/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466"/>
    </row>
    <row r="82" spans="1:36" x14ac:dyDescent="0.2">
      <c r="A82" s="465"/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7"/>
      <c r="AJ82" s="467"/>
    </row>
    <row r="83" spans="1:36" x14ac:dyDescent="0.2">
      <c r="A83" s="468"/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  <c r="AJ83" s="470"/>
    </row>
    <row r="84" spans="1:36" x14ac:dyDescent="0.2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</row>
    <row r="85" spans="1:36" x14ac:dyDescent="0.2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</row>
    <row r="86" spans="1:36" x14ac:dyDescent="0.2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</row>
  </sheetData>
  <mergeCells count="6">
    <mergeCell ref="D17:F17"/>
    <mergeCell ref="AC21:AF21"/>
    <mergeCell ref="V76:Y76"/>
    <mergeCell ref="H1:L1"/>
    <mergeCell ref="Z17:AB17"/>
    <mergeCell ref="AD17:AF17"/>
  </mergeCells>
  <phoneticPr fontId="5" type="noConversion"/>
  <pageMargins left="0" right="0" top="0.39370078740157483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Figura do Microsoft Word " shapeId="13365" r:id="rId4">
          <objectPr defaultSize="0" autoPict="0" r:id="rId5">
            <anchor moveWithCells="1" sizeWithCells="1">
              <from>
                <xdr:col>3</xdr:col>
                <xdr:colOff>9525</xdr:colOff>
                <xdr:row>18</xdr:row>
                <xdr:rowOff>9525</xdr:rowOff>
              </from>
              <to>
                <xdr:col>13</xdr:col>
                <xdr:colOff>66675</xdr:colOff>
                <xdr:row>19</xdr:row>
                <xdr:rowOff>66675</xdr:rowOff>
              </to>
            </anchor>
          </objectPr>
        </oleObject>
      </mc:Choice>
      <mc:Fallback>
        <oleObject progId="Figura do Microsoft Word " shapeId="13365" r:id="rId4"/>
      </mc:Fallback>
    </mc:AlternateContent>
    <mc:AlternateContent xmlns:mc="http://schemas.openxmlformats.org/markup-compatibility/2006">
      <mc:Choice Requires="x14">
        <oleObject progId="Figura do Microsoft Word " shapeId="13368" r:id="rId6">
          <objectPr defaultSize="0" autoPict="0" r:id="rId5">
            <anchor moveWithCells="1" sizeWithCells="1">
              <from>
                <xdr:col>1</xdr:col>
                <xdr:colOff>9525</xdr:colOff>
                <xdr:row>77</xdr:row>
                <xdr:rowOff>47625</xdr:rowOff>
              </from>
              <to>
                <xdr:col>15</xdr:col>
                <xdr:colOff>171450</xdr:colOff>
                <xdr:row>78</xdr:row>
                <xdr:rowOff>142875</xdr:rowOff>
              </to>
            </anchor>
          </objectPr>
        </oleObject>
      </mc:Choice>
      <mc:Fallback>
        <oleObject progId="Figura do Microsoft Word " shapeId="1336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914"/>
  <sheetViews>
    <sheetView workbookViewId="0">
      <selection activeCell="DG40" sqref="DG40"/>
    </sheetView>
  </sheetViews>
  <sheetFormatPr defaultColWidth="1.28515625" defaultRowHeight="12.75" x14ac:dyDescent="0.2"/>
  <cols>
    <col min="1" max="1" width="1.140625" style="6" customWidth="1"/>
    <col min="2" max="2" width="0.7109375" style="6" customWidth="1"/>
    <col min="3" max="3" width="3" style="6" customWidth="1"/>
    <col min="4" max="4" width="2.140625" style="6" customWidth="1"/>
    <col min="5" max="5" width="0.85546875" style="6" customWidth="1"/>
    <col min="6" max="6" width="1" style="6" customWidth="1"/>
    <col min="7" max="7" width="0.140625" style="6" customWidth="1"/>
    <col min="8" max="8" width="1.85546875" style="6" customWidth="1"/>
    <col min="9" max="9" width="1" style="6" customWidth="1"/>
    <col min="10" max="10" width="0.85546875" style="6" customWidth="1"/>
    <col min="11" max="11" width="1.28515625" style="6" customWidth="1"/>
    <col min="12" max="14" width="0.7109375" style="6" customWidth="1"/>
    <col min="15" max="15" width="2.42578125" style="6" customWidth="1"/>
    <col min="16" max="49" width="0.7109375" style="6" customWidth="1"/>
    <col min="50" max="50" width="0.5703125" style="6" customWidth="1"/>
    <col min="51" max="53" width="0.85546875" style="6" customWidth="1"/>
    <col min="54" max="54" width="1.42578125" style="6" customWidth="1"/>
    <col min="55" max="55" width="0.85546875" style="6" customWidth="1"/>
    <col min="56" max="56" width="1" style="6" customWidth="1"/>
    <col min="57" max="57" width="1.7109375" style="6" customWidth="1"/>
    <col min="58" max="65" width="0.7109375" style="6" customWidth="1"/>
    <col min="66" max="66" width="0.42578125" style="6" customWidth="1"/>
    <col min="67" max="68" width="0.7109375" style="6" customWidth="1"/>
    <col min="69" max="69" width="1.28515625" style="6" customWidth="1"/>
    <col min="70" max="70" width="0.42578125" style="6" customWidth="1"/>
    <col min="71" max="71" width="0.7109375" style="6" customWidth="1"/>
    <col min="72" max="72" width="1.28515625" style="6" customWidth="1"/>
    <col min="73" max="73" width="0.85546875" style="6" customWidth="1"/>
    <col min="74" max="74" width="2.7109375" style="6" customWidth="1"/>
    <col min="75" max="75" width="8" style="6" customWidth="1"/>
    <col min="76" max="76" width="10.7109375" style="6" customWidth="1"/>
    <col min="77" max="77" width="1.5703125" style="6" customWidth="1"/>
    <col min="78" max="78" width="0.7109375" style="6" customWidth="1"/>
    <col min="79" max="79" width="0.85546875" style="6" customWidth="1"/>
    <col min="80" max="80" width="1" style="6" customWidth="1"/>
    <col min="81" max="81" width="0.5703125" style="6" customWidth="1"/>
    <col min="82" max="84" width="0.85546875" style="6" customWidth="1"/>
    <col min="85" max="85" width="1" style="6" customWidth="1"/>
    <col min="86" max="86" width="1.28515625" style="6" customWidth="1"/>
    <col min="87" max="87" width="7.42578125" style="6" customWidth="1"/>
    <col min="88" max="88" width="0.85546875" style="6" customWidth="1"/>
    <col min="89" max="89" width="1.42578125" style="6" customWidth="1"/>
    <col min="90" max="90" width="1.28515625" style="6" customWidth="1"/>
    <col min="91" max="91" width="9" style="6" customWidth="1"/>
    <col min="92" max="92" width="1.140625" style="6" customWidth="1"/>
    <col min="93" max="93" width="0.42578125" style="6" customWidth="1"/>
    <col min="94" max="94" width="1.7109375" style="6" customWidth="1"/>
    <col min="95" max="95" width="1.28515625" style="6" customWidth="1"/>
    <col min="96" max="96" width="1.42578125" style="6" customWidth="1"/>
    <col min="97" max="97" width="0.85546875" style="6" customWidth="1"/>
    <col min="98" max="98" width="7.28515625" style="6" customWidth="1"/>
    <col min="99" max="99" width="1.7109375" style="6" customWidth="1"/>
    <col min="100" max="16384" width="1.28515625" style="6"/>
  </cols>
  <sheetData>
    <row r="1" spans="1:101" ht="7.5" customHeight="1" x14ac:dyDescent="0.2">
      <c r="A1" s="31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</row>
    <row r="2" spans="1:101" s="265" customFormat="1" ht="7.5" customHeight="1" x14ac:dyDescent="0.2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237"/>
      <c r="CV2" s="6"/>
      <c r="CW2" s="6"/>
    </row>
    <row r="3" spans="1:101" s="265" customFormat="1" ht="7.5" customHeight="1" x14ac:dyDescent="0.2">
      <c r="A3" s="3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 t="s">
        <v>366</v>
      </c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237"/>
      <c r="CV3" s="6"/>
      <c r="CW3" s="6"/>
    </row>
    <row r="4" spans="1:101" s="389" customFormat="1" ht="7.5" customHeight="1" x14ac:dyDescent="0.2">
      <c r="A4" s="3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 t="s">
        <v>449</v>
      </c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237"/>
      <c r="CV4" s="237"/>
      <c r="CW4" s="237"/>
    </row>
    <row r="5" spans="1:101" s="389" customFormat="1" ht="9" customHeight="1" x14ac:dyDescent="0.2">
      <c r="A5" s="3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 t="s">
        <v>450</v>
      </c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39"/>
      <c r="CN5" s="7"/>
      <c r="CO5" s="7"/>
      <c r="CP5" s="7"/>
      <c r="CQ5" s="7"/>
      <c r="CR5" s="7"/>
      <c r="CS5" s="7"/>
      <c r="CT5" s="7"/>
      <c r="CU5" s="237"/>
      <c r="CV5" s="237"/>
      <c r="CW5" s="237"/>
    </row>
    <row r="6" spans="1:101" s="389" customFormat="1" ht="9" customHeight="1" x14ac:dyDescent="0.2">
      <c r="A6" s="31"/>
      <c r="B6" s="7"/>
      <c r="C6" s="7"/>
      <c r="D6" s="7"/>
      <c r="E6" s="7"/>
      <c r="F6" s="7"/>
      <c r="G6" s="7"/>
      <c r="H6" s="7"/>
      <c r="I6" s="7"/>
      <c r="J6" s="7"/>
      <c r="K6" s="15" t="s">
        <v>371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 t="s">
        <v>451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237"/>
      <c r="CV6" s="237"/>
      <c r="CW6" s="237"/>
    </row>
    <row r="7" spans="1:101" s="389" customFormat="1" ht="10.5" customHeight="1" x14ac:dyDescent="0.2">
      <c r="A7" s="31"/>
      <c r="B7" s="330"/>
      <c r="C7" s="330"/>
      <c r="D7" s="330"/>
      <c r="E7" s="330"/>
      <c r="F7" s="330"/>
      <c r="G7" s="330"/>
      <c r="H7" s="330"/>
      <c r="I7" s="330"/>
      <c r="J7" s="330"/>
      <c r="K7" s="331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2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237"/>
      <c r="CV7" s="237"/>
      <c r="CW7" s="237"/>
    </row>
    <row r="8" spans="1:101" s="389" customFormat="1" ht="4.5" customHeight="1" x14ac:dyDescent="0.2">
      <c r="A8" s="7"/>
      <c r="B8" s="335"/>
      <c r="C8" s="335"/>
      <c r="D8" s="3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335"/>
      <c r="BZ8" s="7"/>
      <c r="CA8" s="7"/>
      <c r="CB8" s="7"/>
      <c r="CC8" s="7"/>
      <c r="CD8" s="7"/>
      <c r="CE8" s="7"/>
      <c r="CF8" s="335"/>
      <c r="CG8" s="7"/>
      <c r="CH8" s="335"/>
      <c r="CI8" s="31"/>
      <c r="CJ8" s="335"/>
      <c r="CK8" s="335"/>
      <c r="CL8" s="7"/>
      <c r="CM8" s="7"/>
      <c r="CN8" s="7"/>
      <c r="CO8" s="7"/>
      <c r="CP8" s="7"/>
      <c r="CQ8" s="7"/>
      <c r="CR8" s="7"/>
      <c r="CS8" s="7"/>
      <c r="CT8" s="335"/>
      <c r="CU8" s="237"/>
      <c r="CV8" s="237"/>
      <c r="CW8" s="237"/>
    </row>
    <row r="9" spans="1:101" s="389" customFormat="1" ht="9" customHeight="1" x14ac:dyDescent="0.2">
      <c r="A9" s="333"/>
      <c r="B9" s="6"/>
      <c r="C9" s="237"/>
      <c r="D9" s="31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118" t="s">
        <v>452</v>
      </c>
      <c r="BY9" s="118"/>
      <c r="BZ9" s="118"/>
      <c r="CA9" s="118"/>
      <c r="CB9" s="118"/>
      <c r="CC9" s="118"/>
      <c r="CD9" s="118"/>
      <c r="CE9" s="118"/>
      <c r="CF9" s="237"/>
      <c r="CG9" s="315"/>
      <c r="CH9" s="237"/>
      <c r="CI9" s="386"/>
      <c r="CJ9" s="396"/>
      <c r="CK9" s="383" t="s">
        <v>453</v>
      </c>
      <c r="CL9" s="315"/>
      <c r="CM9" s="315"/>
      <c r="CN9" s="315"/>
      <c r="CO9" s="315"/>
      <c r="CP9" s="315"/>
      <c r="CQ9" s="315"/>
      <c r="CR9" s="315"/>
      <c r="CS9" s="315"/>
      <c r="CT9" s="334"/>
      <c r="CU9" s="237"/>
      <c r="CV9" s="237"/>
      <c r="CW9" s="237"/>
    </row>
    <row r="10" spans="1:101" s="389" customFormat="1" ht="6" customHeight="1" x14ac:dyDescent="0.2">
      <c r="A10" s="334"/>
      <c r="B10" s="7"/>
      <c r="C10" s="31"/>
      <c r="D10" s="31"/>
      <c r="E10" s="31"/>
      <c r="F10" s="31"/>
      <c r="G10" s="31"/>
      <c r="H10" s="31"/>
      <c r="I10" s="31"/>
      <c r="J10" s="31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31"/>
      <c r="BI10" s="31"/>
      <c r="BJ10" s="31"/>
      <c r="BK10" s="31"/>
      <c r="BL10" s="31"/>
      <c r="BM10" s="673"/>
      <c r="BN10" s="673"/>
      <c r="BO10" s="673"/>
      <c r="BP10" s="673"/>
      <c r="BQ10" s="673"/>
      <c r="BR10" s="673"/>
      <c r="BS10" s="673"/>
      <c r="BT10" s="673"/>
      <c r="BU10" s="673"/>
      <c r="BV10" s="673"/>
      <c r="BW10" s="31"/>
      <c r="BX10" s="405">
        <v>40158</v>
      </c>
      <c r="BY10" s="390"/>
      <c r="BZ10" s="390"/>
      <c r="CA10" s="390"/>
      <c r="CB10" s="390"/>
      <c r="CC10" s="390"/>
      <c r="CD10" s="390"/>
      <c r="CE10" s="390"/>
      <c r="CF10" s="237"/>
      <c r="CG10" s="31"/>
      <c r="CH10" s="237"/>
      <c r="CI10" s="387"/>
      <c r="CJ10" s="336"/>
      <c r="CK10" s="41"/>
      <c r="CL10" s="31"/>
      <c r="CM10" s="31"/>
      <c r="CN10" s="31"/>
      <c r="CO10" s="31"/>
      <c r="CP10" s="31"/>
      <c r="CQ10" s="31"/>
      <c r="CR10" s="31"/>
      <c r="CS10" s="31"/>
      <c r="CT10" s="334"/>
      <c r="CU10" s="237"/>
      <c r="CV10" s="237"/>
      <c r="CW10" s="237"/>
    </row>
    <row r="11" spans="1:101" s="389" customFormat="1" ht="6" customHeight="1" x14ac:dyDescent="0.2">
      <c r="A11" s="334"/>
      <c r="B11" s="7"/>
      <c r="C11" s="31"/>
      <c r="D11" s="31"/>
      <c r="E11" s="31"/>
      <c r="F11" s="31"/>
      <c r="G11" s="31"/>
      <c r="H11" s="31"/>
      <c r="I11" s="31"/>
      <c r="J11" s="31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31"/>
      <c r="BI11" s="31"/>
      <c r="BJ11" s="31"/>
      <c r="BK11" s="31"/>
      <c r="BL11" s="31"/>
      <c r="BM11" s="673"/>
      <c r="BN11" s="673"/>
      <c r="BO11" s="673"/>
      <c r="BP11" s="673"/>
      <c r="BQ11" s="673"/>
      <c r="BR11" s="673"/>
      <c r="BS11" s="673"/>
      <c r="BT11" s="673"/>
      <c r="BU11" s="673"/>
      <c r="BV11" s="673"/>
      <c r="BW11" s="31"/>
      <c r="BX11" s="390"/>
      <c r="BY11" s="390"/>
      <c r="BZ11" s="390"/>
      <c r="CA11" s="390"/>
      <c r="CB11" s="390"/>
      <c r="CC11" s="390"/>
      <c r="CD11" s="390"/>
      <c r="CE11" s="390"/>
      <c r="CF11" s="237"/>
      <c r="CG11" s="31"/>
      <c r="CH11" s="237"/>
      <c r="CI11" s="387"/>
      <c r="CJ11" s="674" t="s">
        <v>648</v>
      </c>
      <c r="CK11" s="675"/>
      <c r="CL11" s="675"/>
      <c r="CM11" s="675"/>
      <c r="CN11" s="675"/>
      <c r="CO11" s="675"/>
      <c r="CP11" s="675"/>
      <c r="CQ11" s="675"/>
      <c r="CR11" s="593"/>
      <c r="CS11" s="593"/>
      <c r="CT11" s="334"/>
      <c r="CU11" s="237"/>
      <c r="CV11" s="237"/>
      <c r="CW11" s="237"/>
    </row>
    <row r="12" spans="1:101" s="389" customFormat="1" ht="7.5" customHeight="1" x14ac:dyDescent="0.2">
      <c r="A12" s="334"/>
      <c r="B12" s="7"/>
      <c r="C12" s="316" t="str">
        <f>DADOS!I4</f>
        <v>Rafael Gonçalves de Oliveira Almenara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237"/>
      <c r="AQ12" s="237"/>
      <c r="AR12" s="237"/>
      <c r="AS12" s="237"/>
      <c r="AT12" s="237"/>
      <c r="AU12" s="237"/>
      <c r="AV12" s="237"/>
      <c r="AW12" s="237"/>
      <c r="AX12" s="237"/>
      <c r="AY12" s="316"/>
      <c r="AZ12" s="316"/>
      <c r="BA12" s="316"/>
      <c r="BB12" s="316"/>
      <c r="BC12" s="316"/>
      <c r="BD12" s="316"/>
      <c r="BE12" s="316"/>
      <c r="BF12" s="316"/>
      <c r="BG12" s="31"/>
      <c r="BH12" s="31"/>
      <c r="BI12" s="31"/>
      <c r="BJ12" s="31"/>
      <c r="BK12" s="31"/>
      <c r="BL12" s="31"/>
      <c r="BM12" s="31"/>
      <c r="BN12" s="7"/>
      <c r="BO12" s="7"/>
      <c r="BP12" s="31"/>
      <c r="BQ12" s="31"/>
      <c r="BR12" s="31"/>
      <c r="BS12" s="31"/>
      <c r="BT12" s="31"/>
      <c r="BU12" s="31"/>
      <c r="BV12" s="31"/>
      <c r="BW12" s="31"/>
      <c r="BX12" s="122" t="s">
        <v>454</v>
      </c>
      <c r="BY12" s="122"/>
      <c r="BZ12" s="122"/>
      <c r="CA12" s="122"/>
      <c r="CB12" s="122"/>
      <c r="CC12" s="122"/>
      <c r="CD12" s="122"/>
      <c r="CE12" s="122"/>
      <c r="CF12" s="237"/>
      <c r="CG12" s="31"/>
      <c r="CH12" s="237"/>
      <c r="CI12" s="387"/>
      <c r="CJ12" s="674"/>
      <c r="CK12" s="675"/>
      <c r="CL12" s="675"/>
      <c r="CM12" s="675"/>
      <c r="CN12" s="675"/>
      <c r="CO12" s="675"/>
      <c r="CP12" s="675"/>
      <c r="CQ12" s="675"/>
      <c r="CR12" s="593"/>
      <c r="CS12" s="593"/>
      <c r="CT12" s="334"/>
      <c r="CU12" s="237"/>
      <c r="CV12" s="237"/>
      <c r="CW12" s="237"/>
    </row>
    <row r="13" spans="1:101" s="389" customFormat="1" ht="8.25" customHeight="1" x14ac:dyDescent="0.15">
      <c r="A13" s="334"/>
      <c r="B13" s="7"/>
      <c r="C13" s="316" t="str">
        <f>DADOS!M6</f>
        <v>RUA CINQUENTA E DOIS -QUADRA 50 LOTE 2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49">
        <f>DADOS!L14</f>
        <v>0</v>
      </c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237"/>
      <c r="AQ13" s="237"/>
      <c r="AR13" s="237"/>
      <c r="AS13" s="237"/>
      <c r="AT13" s="237"/>
      <c r="AU13" s="237"/>
      <c r="AV13" s="237"/>
      <c r="AW13" s="237"/>
      <c r="AX13" s="237"/>
      <c r="AY13" s="316"/>
      <c r="AZ13" s="316"/>
      <c r="BA13" s="316"/>
      <c r="BB13" s="316"/>
      <c r="BC13" s="316"/>
      <c r="BD13" s="316"/>
      <c r="BE13" s="316"/>
      <c r="BF13" s="316"/>
      <c r="BG13" s="31"/>
      <c r="BH13" s="31"/>
      <c r="BI13" s="31"/>
      <c r="BJ13" s="31"/>
      <c r="BK13" s="31"/>
      <c r="BL13" s="31"/>
      <c r="BM13" s="31"/>
      <c r="BN13" s="7"/>
      <c r="BO13" s="7"/>
      <c r="BP13" s="31"/>
      <c r="BQ13" s="31"/>
      <c r="BR13" s="31"/>
      <c r="BS13" s="31"/>
      <c r="BT13" s="31"/>
      <c r="BU13" s="31"/>
      <c r="BV13" s="31"/>
      <c r="BW13" s="31"/>
      <c r="BX13" s="438" t="str">
        <f>DADOS!AW10</f>
        <v>125.489.617-10</v>
      </c>
      <c r="BY13" s="391"/>
      <c r="BZ13" s="391"/>
      <c r="CA13" s="391"/>
      <c r="CB13" s="391"/>
      <c r="CC13" s="391"/>
      <c r="CD13" s="391"/>
      <c r="CE13" s="391"/>
      <c r="CF13" s="237"/>
      <c r="CG13" s="31"/>
      <c r="CH13" s="237"/>
      <c r="CI13" s="387"/>
      <c r="CJ13" s="398"/>
      <c r="CK13" s="397"/>
      <c r="CL13" s="335"/>
      <c r="CM13" s="335"/>
      <c r="CN13" s="335"/>
      <c r="CO13" s="335"/>
      <c r="CP13" s="335"/>
      <c r="CQ13" s="335"/>
      <c r="CR13" s="335"/>
      <c r="CS13" s="335"/>
      <c r="CT13" s="335"/>
      <c r="CU13" s="237"/>
      <c r="CV13" s="237"/>
      <c r="CW13" s="237"/>
    </row>
    <row r="14" spans="1:101" s="389" customFormat="1" ht="9" customHeight="1" x14ac:dyDescent="0.2">
      <c r="A14" s="334"/>
      <c r="B14" s="7"/>
      <c r="C14" s="316" t="str">
        <f>DADOS!J8</f>
        <v>JACAROA</v>
      </c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237"/>
      <c r="AQ14" s="237"/>
      <c r="AR14" s="237"/>
      <c r="AS14" s="237"/>
      <c r="AT14" s="237"/>
      <c r="AU14" s="237"/>
      <c r="AV14" s="237"/>
      <c r="AW14" s="237"/>
      <c r="AX14" s="237"/>
      <c r="AY14" s="316"/>
      <c r="AZ14" s="316"/>
      <c r="BA14" s="316"/>
      <c r="BB14" s="316"/>
      <c r="BC14" s="316"/>
      <c r="BD14" s="316"/>
      <c r="BE14" s="316"/>
      <c r="BF14" s="316"/>
      <c r="BG14" s="31"/>
      <c r="BH14" s="31"/>
      <c r="BI14" s="31"/>
      <c r="BJ14" s="31"/>
      <c r="BK14" s="31"/>
      <c r="BL14" s="31"/>
      <c r="BM14" s="31"/>
      <c r="BN14" s="7"/>
      <c r="BO14" s="7"/>
      <c r="BP14" s="31"/>
      <c r="BQ14" s="31"/>
      <c r="BR14" s="31"/>
      <c r="BS14" s="31"/>
      <c r="BT14" s="31"/>
      <c r="BU14" s="31"/>
      <c r="BV14" s="31"/>
      <c r="BW14" s="31"/>
      <c r="BX14" s="122" t="s">
        <v>455</v>
      </c>
      <c r="BY14" s="122"/>
      <c r="BZ14" s="122"/>
      <c r="CA14" s="122"/>
      <c r="CB14" s="122"/>
      <c r="CC14" s="122"/>
      <c r="CD14" s="122"/>
      <c r="CE14" s="122"/>
      <c r="CF14" s="237"/>
      <c r="CG14" s="31"/>
      <c r="CH14" s="237"/>
      <c r="CI14" s="387"/>
      <c r="CJ14" s="387"/>
      <c r="CK14" s="316" t="s">
        <v>591</v>
      </c>
      <c r="CL14" s="31"/>
      <c r="CM14" s="31"/>
      <c r="CN14" s="31"/>
      <c r="CO14" s="31"/>
      <c r="CP14" s="31"/>
      <c r="CQ14" s="31"/>
      <c r="CR14" s="31"/>
      <c r="CS14" s="31"/>
      <c r="CT14" s="334"/>
      <c r="CU14" s="237"/>
      <c r="CV14" s="237"/>
      <c r="CW14" s="237"/>
    </row>
    <row r="15" spans="1:101" s="389" customFormat="1" ht="9" customHeight="1" x14ac:dyDescent="0.2">
      <c r="A15" s="334"/>
      <c r="B15" s="7"/>
      <c r="C15" s="384" t="s">
        <v>7</v>
      </c>
      <c r="D15" s="651">
        <f>DADOS!G10</f>
        <v>24902720</v>
      </c>
      <c r="E15" s="651"/>
      <c r="F15" s="651"/>
      <c r="G15" s="651"/>
      <c r="H15" s="651"/>
      <c r="I15" s="651"/>
      <c r="J15" s="651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 t="s">
        <v>589</v>
      </c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237"/>
      <c r="AQ15" s="237"/>
      <c r="AR15" s="237"/>
      <c r="AS15" s="237"/>
      <c r="AT15" s="237"/>
      <c r="AU15" s="237"/>
      <c r="AV15" s="237"/>
      <c r="AW15" s="237"/>
      <c r="AX15" s="237"/>
      <c r="AY15" s="316"/>
      <c r="AZ15" s="316"/>
      <c r="BA15" s="316"/>
      <c r="BB15" s="316"/>
      <c r="BC15" s="316"/>
      <c r="BD15" s="316"/>
      <c r="BE15" s="316"/>
      <c r="BF15" s="320"/>
      <c r="BG15" s="31"/>
      <c r="BH15" s="31"/>
      <c r="BI15" s="31"/>
      <c r="BJ15" s="31"/>
      <c r="BK15" s="31"/>
      <c r="BL15" s="31"/>
      <c r="BM15" s="31"/>
      <c r="BN15" s="7"/>
      <c r="BO15" s="7"/>
      <c r="BP15" s="31"/>
      <c r="BQ15" s="31"/>
      <c r="BR15" s="31"/>
      <c r="BS15" s="31"/>
      <c r="BT15" s="31"/>
      <c r="BU15" s="31"/>
      <c r="BV15" s="31"/>
      <c r="BW15" s="31"/>
      <c r="BX15" s="391"/>
      <c r="BY15" s="391"/>
      <c r="BZ15" s="391"/>
      <c r="CA15" s="391"/>
      <c r="CB15" s="391"/>
      <c r="CC15" s="391"/>
      <c r="CD15" s="391"/>
      <c r="CE15" s="391"/>
      <c r="CF15" s="237"/>
      <c r="CG15" s="31"/>
      <c r="CH15" s="237"/>
      <c r="CI15" s="387"/>
      <c r="CJ15" s="387"/>
      <c r="CK15" s="237"/>
      <c r="CL15" s="339"/>
      <c r="CM15" s="339"/>
      <c r="CN15" s="339"/>
      <c r="CO15" s="339"/>
      <c r="CP15" s="339"/>
      <c r="CQ15" s="339"/>
      <c r="CR15" s="339"/>
      <c r="CS15" s="31"/>
      <c r="CT15" s="334"/>
      <c r="CU15" s="237"/>
      <c r="CV15" s="237"/>
      <c r="CW15" s="237"/>
    </row>
    <row r="16" spans="1:101" s="389" customFormat="1" ht="9" customHeight="1" x14ac:dyDescent="0.2">
      <c r="A16" s="334"/>
      <c r="B16" s="7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237"/>
      <c r="AQ16" s="237"/>
      <c r="AR16" s="237"/>
      <c r="AS16" s="237"/>
      <c r="AT16" s="237"/>
      <c r="AU16" s="237"/>
      <c r="AV16" s="237"/>
      <c r="AW16" s="237"/>
      <c r="AX16" s="237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7"/>
      <c r="BO16" s="7"/>
      <c r="BP16" s="31"/>
      <c r="BQ16" s="31"/>
      <c r="BR16" s="31"/>
      <c r="BS16" s="31"/>
      <c r="BT16" s="384"/>
      <c r="BU16" s="31"/>
      <c r="BV16" s="31"/>
      <c r="BW16" s="31"/>
      <c r="BX16" s="122" t="s">
        <v>457</v>
      </c>
      <c r="BY16" s="122"/>
      <c r="BZ16" s="122"/>
      <c r="CA16" s="122"/>
      <c r="CB16" s="122"/>
      <c r="CC16" s="122"/>
      <c r="CD16" s="122"/>
      <c r="CE16" s="122"/>
      <c r="CF16" s="237"/>
      <c r="CG16" s="31"/>
      <c r="CH16" s="237"/>
      <c r="CI16" s="387"/>
      <c r="CJ16" s="387"/>
      <c r="CK16" s="237"/>
      <c r="CL16" s="6"/>
      <c r="CM16" s="339">
        <v>29.9</v>
      </c>
      <c r="CN16" s="339"/>
      <c r="CO16" s="339"/>
      <c r="CP16" s="339"/>
      <c r="CQ16" s="339"/>
      <c r="CR16" s="339"/>
      <c r="CS16" s="237"/>
      <c r="CT16" s="334"/>
      <c r="CU16" s="237"/>
      <c r="CV16" s="237"/>
      <c r="CW16" s="237"/>
    </row>
    <row r="17" spans="1:101" s="389" customFormat="1" ht="9" customHeight="1" x14ac:dyDescent="0.2">
      <c r="A17" s="334"/>
      <c r="B17" s="7"/>
      <c r="C17" s="31"/>
      <c r="D17" s="31"/>
      <c r="E17" s="39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8"/>
      <c r="BO17" s="7"/>
      <c r="BP17" s="31"/>
      <c r="BQ17" s="31"/>
      <c r="BR17" s="31"/>
      <c r="BS17" s="31"/>
      <c r="BT17" s="31"/>
      <c r="BU17" s="31"/>
      <c r="BV17" s="31"/>
      <c r="BW17" s="31"/>
      <c r="BX17" s="406" t="s">
        <v>119</v>
      </c>
      <c r="BY17" s="122"/>
      <c r="BZ17" s="122"/>
      <c r="CA17" s="122"/>
      <c r="CB17" s="122"/>
      <c r="CC17" s="122"/>
      <c r="CD17" s="122"/>
      <c r="CE17" s="122"/>
      <c r="CF17" s="237"/>
      <c r="CG17" s="31"/>
      <c r="CH17" s="237"/>
      <c r="CI17" s="387"/>
      <c r="CJ17" s="335"/>
      <c r="CK17" s="397"/>
      <c r="CL17" s="397"/>
      <c r="CM17" s="397"/>
      <c r="CN17" s="397"/>
      <c r="CO17" s="397"/>
      <c r="CP17" s="397"/>
      <c r="CQ17" s="397"/>
      <c r="CR17" s="397"/>
      <c r="CS17" s="397"/>
      <c r="CT17" s="335"/>
      <c r="CU17" s="237"/>
      <c r="CV17" s="237"/>
      <c r="CW17" s="237"/>
    </row>
    <row r="18" spans="1:101" s="389" customFormat="1" ht="9" customHeight="1" x14ac:dyDescent="0.2">
      <c r="A18" s="334"/>
      <c r="B18" s="7"/>
      <c r="C18" s="31"/>
      <c r="D18" s="31"/>
      <c r="E18" s="39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7"/>
      <c r="BO18" s="7"/>
      <c r="BP18" s="31"/>
      <c r="BQ18" s="31"/>
      <c r="BR18" s="31"/>
      <c r="BS18" s="31"/>
      <c r="BT18" s="31"/>
      <c r="BU18" s="31"/>
      <c r="BV18" s="31"/>
      <c r="BW18" s="31"/>
      <c r="BX18" s="122" t="s">
        <v>458</v>
      </c>
      <c r="BY18" s="122"/>
      <c r="BZ18" s="122"/>
      <c r="CA18" s="122"/>
      <c r="CB18" s="122"/>
      <c r="CC18" s="122"/>
      <c r="CD18" s="122"/>
      <c r="CE18" s="122"/>
      <c r="CF18" s="237"/>
      <c r="CG18" s="31"/>
      <c r="CH18" s="237"/>
      <c r="CI18" s="387"/>
      <c r="CJ18" s="336"/>
      <c r="CK18" s="316" t="s">
        <v>10</v>
      </c>
      <c r="CL18" s="31"/>
      <c r="CM18" s="31"/>
      <c r="CN18" s="31"/>
      <c r="CO18" s="31"/>
      <c r="CP18" s="31"/>
      <c r="CQ18" s="31"/>
      <c r="CR18" s="31"/>
      <c r="CS18" s="31"/>
      <c r="CT18" s="334"/>
      <c r="CU18" s="237"/>
      <c r="CV18" s="237"/>
      <c r="CW18" s="237"/>
    </row>
    <row r="19" spans="1:101" s="389" customFormat="1" ht="9" customHeight="1" x14ac:dyDescent="0.2">
      <c r="A19" s="334"/>
      <c r="B19" s="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41"/>
      <c r="BL19" s="31"/>
      <c r="BM19" s="31"/>
      <c r="BN19" s="7"/>
      <c r="BO19" s="7"/>
      <c r="BP19" s="31"/>
      <c r="BQ19" s="31"/>
      <c r="BR19" s="31"/>
      <c r="BS19" s="31"/>
      <c r="BT19" s="31"/>
      <c r="BU19" s="31"/>
      <c r="BV19" s="31"/>
      <c r="BW19" s="31"/>
      <c r="BX19" s="406" t="s">
        <v>459</v>
      </c>
      <c r="BY19" s="122"/>
      <c r="BZ19" s="122"/>
      <c r="CA19" s="122"/>
      <c r="CB19" s="122"/>
      <c r="CC19" s="122"/>
      <c r="CD19" s="122"/>
      <c r="CE19" s="122"/>
      <c r="CF19" s="237"/>
      <c r="CG19" s="31"/>
      <c r="CH19" s="237"/>
      <c r="CI19" s="387"/>
      <c r="CJ19" s="385"/>
      <c r="CK19" s="237"/>
      <c r="CL19" s="6"/>
      <c r="CM19" s="340"/>
      <c r="CN19" s="340"/>
      <c r="CO19" s="340"/>
      <c r="CP19" s="340"/>
      <c r="CQ19" s="340"/>
      <c r="CR19" s="340"/>
      <c r="CS19" s="340"/>
      <c r="CT19" s="334"/>
      <c r="CU19" s="237"/>
      <c r="CV19" s="237"/>
      <c r="CW19" s="237"/>
    </row>
    <row r="20" spans="1:101" s="389" customFormat="1" ht="12" customHeight="1" x14ac:dyDescent="0.2">
      <c r="A20" s="334"/>
      <c r="B20" s="336"/>
      <c r="C20" s="31"/>
      <c r="D20" s="31"/>
      <c r="E20" s="31"/>
      <c r="F20" s="31"/>
      <c r="G20" s="31"/>
      <c r="H20" s="31"/>
      <c r="I20" s="31"/>
      <c r="J20" s="31"/>
      <c r="K20" s="31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4"/>
      <c r="AU20" s="554"/>
      <c r="AV20" s="554"/>
      <c r="AW20" s="554"/>
      <c r="AX20" s="554"/>
      <c r="AY20" s="554"/>
      <c r="AZ20" s="554"/>
      <c r="BA20" s="554"/>
      <c r="BB20" s="554"/>
      <c r="BC20" s="554"/>
      <c r="BD20" s="554"/>
      <c r="BE20" s="554"/>
      <c r="BF20" s="554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122" t="s">
        <v>590</v>
      </c>
      <c r="BY20" s="122"/>
      <c r="BZ20" s="122"/>
      <c r="CA20" s="122"/>
      <c r="CB20" s="122"/>
      <c r="CC20" s="122"/>
      <c r="CD20" s="122"/>
      <c r="CE20" s="122"/>
      <c r="CG20" s="31"/>
      <c r="CI20" s="387"/>
      <c r="CJ20" s="336"/>
      <c r="CK20" s="340"/>
      <c r="CM20" s="340">
        <f>DADOS!N12</f>
        <v>44053</v>
      </c>
      <c r="CN20" s="6"/>
      <c r="CO20" s="340"/>
      <c r="CP20" s="340"/>
      <c r="CQ20" s="340"/>
      <c r="CR20" s="340"/>
      <c r="CS20" s="340"/>
      <c r="CT20" s="334"/>
      <c r="CU20" s="237"/>
      <c r="CV20" s="237"/>
      <c r="CW20" s="237"/>
    </row>
    <row r="21" spans="1:101" s="389" customFormat="1" ht="12" customHeight="1" x14ac:dyDescent="0.2">
      <c r="A21" s="31"/>
      <c r="B21" s="416"/>
      <c r="C21" s="330"/>
      <c r="D21" s="330"/>
      <c r="E21" s="330"/>
      <c r="F21" s="330"/>
      <c r="G21" s="330"/>
      <c r="H21" s="330"/>
      <c r="I21" s="330"/>
      <c r="J21" s="330"/>
      <c r="K21" s="330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415">
        <v>21</v>
      </c>
      <c r="BY21" s="393"/>
      <c r="BZ21" s="393"/>
      <c r="CA21" s="393"/>
      <c r="CB21" s="393"/>
      <c r="CC21" s="393"/>
      <c r="CD21" s="393"/>
      <c r="CE21" s="393"/>
      <c r="CF21" s="394"/>
      <c r="CG21" s="330"/>
      <c r="CH21" s="407"/>
      <c r="CJ21" s="388"/>
      <c r="CK21" s="395"/>
      <c r="CL21" s="394"/>
      <c r="CM21" s="395"/>
      <c r="CN21" s="395"/>
      <c r="CO21" s="395"/>
      <c r="CP21" s="395"/>
      <c r="CQ21" s="395"/>
      <c r="CR21" s="395"/>
      <c r="CS21" s="395"/>
      <c r="CT21" s="337"/>
      <c r="CU21" s="237"/>
      <c r="CV21" s="237"/>
      <c r="CW21" s="237"/>
    </row>
    <row r="22" spans="1:101" s="389" customFormat="1" ht="6.7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122">
        <v>21</v>
      </c>
      <c r="CA22" s="122"/>
      <c r="CB22" s="122"/>
      <c r="CC22" s="122"/>
      <c r="CD22" s="122"/>
      <c r="CE22" s="122"/>
      <c r="CF22" s="122"/>
      <c r="CG22" s="122"/>
      <c r="CI22" s="31"/>
      <c r="CJ22" s="31"/>
      <c r="CK22" s="340"/>
      <c r="CL22" s="340"/>
      <c r="CM22" s="340"/>
      <c r="CN22" s="340"/>
      <c r="CO22" s="340"/>
      <c r="CP22" s="340"/>
      <c r="CQ22" s="340"/>
      <c r="CR22" s="340"/>
      <c r="CS22" s="340"/>
      <c r="CT22" s="31"/>
      <c r="CU22" s="237"/>
      <c r="CV22" s="237"/>
      <c r="CW22" s="237"/>
    </row>
    <row r="23" spans="1:101" s="389" customFormat="1" ht="8.25" customHeight="1" x14ac:dyDescent="0.2">
      <c r="A23" s="31"/>
      <c r="B23" s="400"/>
      <c r="C23" s="417"/>
      <c r="D23" s="401"/>
      <c r="E23" s="408" t="s">
        <v>592</v>
      </c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2"/>
      <c r="R23" s="41"/>
      <c r="S23" s="409"/>
      <c r="T23" s="118" t="s">
        <v>594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13" t="s">
        <v>596</v>
      </c>
      <c r="BB23" s="40"/>
      <c r="BC23" s="414"/>
      <c r="BD23" s="40"/>
      <c r="BE23" s="40"/>
      <c r="BF23" s="40"/>
      <c r="BG23" s="40"/>
      <c r="BH23" s="40"/>
      <c r="BI23" s="412">
        <v>40431</v>
      </c>
      <c r="BJ23" s="40"/>
      <c r="BK23" s="40"/>
      <c r="BL23" s="40"/>
      <c r="BM23" s="40"/>
      <c r="BN23" s="40"/>
      <c r="BO23" s="40"/>
      <c r="BP23" s="40"/>
      <c r="BQ23" s="40"/>
      <c r="BR23" s="40"/>
      <c r="BS23" s="413" t="s">
        <v>598</v>
      </c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118" t="s">
        <v>595</v>
      </c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336"/>
      <c r="CV23" s="237"/>
      <c r="CW23" s="237"/>
    </row>
    <row r="24" spans="1:101" s="389" customFormat="1" ht="7.5" customHeight="1" x14ac:dyDescent="0.2">
      <c r="A24" s="31"/>
      <c r="B24" s="336"/>
      <c r="C24" s="3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03"/>
      <c r="R24" s="41"/>
      <c r="S24" s="410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3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3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31"/>
      <c r="BK24" s="3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3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31"/>
      <c r="CS24" s="41"/>
      <c r="CT24" s="41"/>
      <c r="CU24" s="336"/>
      <c r="CV24" s="237"/>
      <c r="CW24" s="237"/>
    </row>
    <row r="25" spans="1:101" s="389" customFormat="1" ht="11.25" customHeight="1" x14ac:dyDescent="0.2">
      <c r="A25" s="7"/>
      <c r="B25" s="336"/>
      <c r="C25" s="31"/>
      <c r="D25" s="122" t="s">
        <v>593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04"/>
      <c r="R25" s="41"/>
      <c r="S25" s="41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22" t="s">
        <v>597</v>
      </c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22" t="s">
        <v>599</v>
      </c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122" t="s">
        <v>600</v>
      </c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03"/>
      <c r="CU25" s="336"/>
      <c r="CV25" s="237"/>
      <c r="CW25" s="237"/>
    </row>
    <row r="26" spans="1:101" s="389" customFormat="1" ht="5.25" customHeight="1" x14ac:dyDescent="0.2"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4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</row>
    <row r="27" spans="1:101" s="389" customFormat="1" ht="9" customHeight="1" thickBot="1" x14ac:dyDescent="0.25">
      <c r="B27" s="424" t="s">
        <v>601</v>
      </c>
      <c r="C27" s="425"/>
      <c r="D27" s="425"/>
      <c r="E27" s="425"/>
      <c r="F27" s="425"/>
      <c r="G27" s="425"/>
      <c r="H27" s="425"/>
      <c r="I27" s="425"/>
      <c r="J27" s="426" t="s">
        <v>602</v>
      </c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6" t="s">
        <v>603</v>
      </c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6" t="s">
        <v>604</v>
      </c>
      <c r="BA27" s="425"/>
      <c r="BB27" s="425"/>
      <c r="BC27" s="425"/>
      <c r="BD27" s="425"/>
      <c r="BE27" s="425"/>
      <c r="BF27" s="425"/>
      <c r="BG27" s="425"/>
      <c r="BH27" s="425"/>
      <c r="BI27" s="425"/>
      <c r="BJ27" s="425"/>
      <c r="BK27" s="425"/>
      <c r="BL27" s="426" t="s">
        <v>605</v>
      </c>
      <c r="BM27" s="425"/>
      <c r="BN27" s="425"/>
      <c r="BO27" s="425"/>
      <c r="BP27" s="425"/>
      <c r="BQ27" s="425"/>
      <c r="BR27" s="425"/>
      <c r="BS27" s="425"/>
      <c r="BT27" s="425"/>
      <c r="BU27" s="425"/>
      <c r="BV27" s="425"/>
      <c r="BW27" s="425"/>
      <c r="BX27" s="426" t="s">
        <v>606</v>
      </c>
      <c r="BY27" s="425"/>
      <c r="BZ27" s="426" t="s">
        <v>607</v>
      </c>
      <c r="CA27" s="425"/>
      <c r="CB27" s="425"/>
      <c r="CC27" s="425"/>
      <c r="CD27" s="425"/>
      <c r="CE27" s="425"/>
      <c r="CF27" s="425"/>
      <c r="CG27" s="425"/>
      <c r="CH27" s="425"/>
      <c r="CI27" s="425"/>
      <c r="CJ27" s="426" t="s">
        <v>608</v>
      </c>
      <c r="CK27" s="425"/>
      <c r="CL27" s="425"/>
      <c r="CM27" s="425"/>
      <c r="CN27" s="425"/>
      <c r="CO27" s="425"/>
      <c r="CP27" s="425"/>
      <c r="CQ27" s="426" t="s">
        <v>380</v>
      </c>
      <c r="CR27" s="425"/>
      <c r="CS27" s="425"/>
      <c r="CT27" s="427"/>
    </row>
    <row r="28" spans="1:101" s="389" customFormat="1" ht="11.25" customHeight="1" x14ac:dyDescent="0.2">
      <c r="B28" s="387"/>
      <c r="CT28" s="423"/>
    </row>
    <row r="29" spans="1:101" s="389" customFormat="1" ht="9" customHeight="1" x14ac:dyDescent="0.2">
      <c r="A29" s="7"/>
      <c r="B29" s="7"/>
      <c r="C29" s="39" t="s">
        <v>460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9" t="s">
        <v>461</v>
      </c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31"/>
      <c r="CT29" s="334"/>
      <c r="CU29" s="237"/>
      <c r="CV29" s="237"/>
      <c r="CW29" s="237"/>
    </row>
    <row r="30" spans="1:101" s="389" customFormat="1" ht="9" customHeight="1" x14ac:dyDescent="0.2">
      <c r="A30" s="7"/>
      <c r="B30" s="7"/>
      <c r="C30" s="7"/>
      <c r="D30" s="7"/>
      <c r="E30" s="7"/>
      <c r="F30" s="39" t="s">
        <v>609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237"/>
      <c r="CV30" s="237"/>
      <c r="CW30" s="237"/>
    </row>
    <row r="31" spans="1:101" s="389" customFormat="1" ht="9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237"/>
      <c r="CV31" s="237"/>
      <c r="CW31" s="237"/>
    </row>
    <row r="32" spans="1:101" s="439" customFormat="1" ht="9" customHeight="1" x14ac:dyDescent="0.2">
      <c r="A32" s="15"/>
      <c r="B32" s="15"/>
      <c r="C32" s="39" t="s">
        <v>610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324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418"/>
      <c r="CV32" s="418"/>
      <c r="CW32" s="418"/>
    </row>
    <row r="33" spans="1:101" s="440" customFormat="1" ht="9" customHeight="1" x14ac:dyDescent="0.2">
      <c r="A33" s="39"/>
      <c r="B33" s="39"/>
      <c r="C33" s="39"/>
      <c r="D33" s="39" t="s">
        <v>611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428"/>
      <c r="CM33" s="39"/>
      <c r="CN33" s="39"/>
      <c r="CO33" s="39"/>
      <c r="CP33" s="664">
        <v>29.9</v>
      </c>
      <c r="CQ33" s="664"/>
      <c r="CR33" s="664"/>
      <c r="CS33" s="664"/>
      <c r="CT33" s="39"/>
      <c r="CU33" s="419"/>
      <c r="CV33" s="419"/>
      <c r="CW33" s="419"/>
    </row>
    <row r="34" spans="1:101" s="440" customFormat="1" ht="9" customHeight="1" x14ac:dyDescent="0.2">
      <c r="A34" s="39"/>
      <c r="B34" s="39"/>
      <c r="C34" s="324"/>
      <c r="D34" s="39" t="s">
        <v>120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419"/>
      <c r="CV34" s="419"/>
      <c r="CW34" s="419"/>
    </row>
    <row r="35" spans="1:101" s="440" customFormat="1" ht="6" customHeight="1" x14ac:dyDescent="0.2">
      <c r="A35" s="39"/>
      <c r="B35" s="39"/>
      <c r="C35" s="39"/>
      <c r="D35" s="39"/>
      <c r="E35" s="39"/>
      <c r="F35" s="659"/>
      <c r="G35" s="659"/>
      <c r="H35" s="659"/>
      <c r="I35" s="659"/>
      <c r="J35" s="65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661"/>
      <c r="BU35" s="661"/>
      <c r="BV35" s="661"/>
      <c r="BW35" s="661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664">
        <v>29.9</v>
      </c>
      <c r="CQ35" s="664"/>
      <c r="CR35" s="664"/>
      <c r="CS35" s="664"/>
      <c r="CT35" s="39"/>
      <c r="CU35" s="419"/>
      <c r="CV35" s="419"/>
      <c r="CW35" s="419"/>
    </row>
    <row r="36" spans="1:101" s="440" customFormat="1" ht="6" customHeight="1" x14ac:dyDescent="0.2">
      <c r="A36" s="39"/>
      <c r="B36" s="39"/>
      <c r="C36" s="39"/>
      <c r="D36" s="39"/>
      <c r="E36" s="39"/>
      <c r="F36" s="659"/>
      <c r="G36" s="659"/>
      <c r="H36" s="659"/>
      <c r="I36" s="659"/>
      <c r="J36" s="65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673"/>
      <c r="AH36" s="673"/>
      <c r="AI36" s="673"/>
      <c r="AJ36" s="673"/>
      <c r="AK36" s="673"/>
      <c r="AL36" s="673"/>
      <c r="AM36" s="673"/>
      <c r="AN36" s="673"/>
      <c r="AO36" s="673"/>
      <c r="AP36" s="673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661"/>
      <c r="BU36" s="661"/>
      <c r="BV36" s="661"/>
      <c r="BW36" s="661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664"/>
      <c r="CQ36" s="664"/>
      <c r="CR36" s="664"/>
      <c r="CS36" s="664"/>
      <c r="CT36" s="39"/>
      <c r="CU36" s="419"/>
      <c r="CV36" s="419"/>
      <c r="CW36" s="419"/>
    </row>
    <row r="37" spans="1:101" s="440" customFormat="1" ht="6" customHeight="1" x14ac:dyDescent="0.2">
      <c r="A37" s="39"/>
      <c r="B37" s="39"/>
      <c r="C37" s="39" t="s">
        <v>462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664">
        <v>29.9</v>
      </c>
      <c r="CQ37" s="664"/>
      <c r="CR37" s="664"/>
      <c r="CS37" s="664"/>
      <c r="CT37" s="39"/>
      <c r="CU37" s="419"/>
      <c r="CV37" s="419"/>
      <c r="CW37" s="419"/>
    </row>
    <row r="38" spans="1:101" s="440" customFormat="1" ht="6" customHeight="1" x14ac:dyDescent="0.2">
      <c r="A38" s="39"/>
      <c r="B38" s="39"/>
      <c r="C38" s="39" t="s">
        <v>612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29"/>
      <c r="BC38" s="39"/>
      <c r="BD38" s="39"/>
      <c r="BE38" s="42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419"/>
      <c r="CV38" s="419"/>
      <c r="CW38" s="419"/>
    </row>
    <row r="39" spans="1:101" s="440" customFormat="1" ht="6" customHeight="1" x14ac:dyDescent="0.2">
      <c r="A39" s="39"/>
      <c r="B39" s="39"/>
      <c r="C39" s="39" t="s">
        <v>120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664">
        <v>0</v>
      </c>
      <c r="CQ39" s="664"/>
      <c r="CR39" s="664"/>
      <c r="CS39" s="664"/>
      <c r="CT39" s="39"/>
      <c r="CU39" s="419"/>
      <c r="CV39" s="419"/>
      <c r="CW39" s="419"/>
    </row>
    <row r="40" spans="1:101" s="440" customFormat="1" ht="6" customHeight="1" x14ac:dyDescent="0.2">
      <c r="A40" s="39"/>
      <c r="B40" s="39"/>
      <c r="C40" s="39"/>
      <c r="D40" s="39"/>
      <c r="E40" s="39"/>
      <c r="F40" s="659"/>
      <c r="G40" s="659"/>
      <c r="H40" s="659"/>
      <c r="I40" s="659"/>
      <c r="J40" s="65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45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664">
        <v>0</v>
      </c>
      <c r="CQ40" s="664"/>
      <c r="CR40" s="664"/>
      <c r="CS40" s="664"/>
      <c r="CT40" s="39"/>
      <c r="CU40" s="419"/>
      <c r="CV40" s="419"/>
      <c r="CW40" s="419"/>
    </row>
    <row r="41" spans="1:101" s="440" customFormat="1" ht="6" customHeight="1" x14ac:dyDescent="0.2">
      <c r="A41" s="41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676"/>
      <c r="CQ41" s="676"/>
      <c r="CR41" s="676"/>
      <c r="CS41" s="676"/>
      <c r="CT41" s="332"/>
      <c r="CU41" s="419"/>
      <c r="CV41" s="419"/>
      <c r="CW41" s="419"/>
    </row>
    <row r="42" spans="1:101" s="440" customFormat="1" ht="9" customHeight="1" x14ac:dyDescent="0.2">
      <c r="A42" s="41"/>
      <c r="B42" s="39" t="s">
        <v>613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24" t="s">
        <v>614</v>
      </c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664">
        <v>29.9</v>
      </c>
      <c r="CQ42" s="664"/>
      <c r="CR42" s="664"/>
      <c r="CS42" s="664"/>
      <c r="CT42" s="41"/>
      <c r="CU42" s="419"/>
      <c r="CV42" s="419"/>
      <c r="CW42" s="419"/>
    </row>
    <row r="43" spans="1:101" s="440" customFormat="1" ht="6" customHeight="1" x14ac:dyDescent="0.2">
      <c r="A43" s="39"/>
      <c r="B43" s="39" t="s">
        <v>615</v>
      </c>
      <c r="C43" s="32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419"/>
      <c r="CV43" s="419"/>
      <c r="CW43" s="419"/>
    </row>
    <row r="44" spans="1:101" s="440" customFormat="1" ht="6" customHeight="1" x14ac:dyDescent="0.2">
      <c r="A44" s="39"/>
      <c r="B44" s="39"/>
      <c r="C44" s="39"/>
      <c r="D44" s="39"/>
      <c r="E44" s="39"/>
      <c r="F44" s="659"/>
      <c r="G44" s="659"/>
      <c r="H44" s="659"/>
      <c r="I44" s="659"/>
      <c r="J44" s="65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661"/>
      <c r="BS44" s="661"/>
      <c r="BT44" s="661"/>
      <c r="BU44" s="661"/>
      <c r="BV44" s="661"/>
      <c r="BW44" s="661"/>
      <c r="BX44" s="661"/>
      <c r="BY44" s="661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664"/>
      <c r="CQ44" s="664"/>
      <c r="CR44" s="664"/>
      <c r="CS44" s="664"/>
      <c r="CT44" s="39"/>
      <c r="CU44" s="419"/>
      <c r="CV44" s="419"/>
      <c r="CW44" s="419"/>
    </row>
    <row r="45" spans="1:101" s="440" customFormat="1" ht="6" customHeight="1" x14ac:dyDescent="0.2">
      <c r="A45" s="39"/>
      <c r="B45" s="39"/>
      <c r="C45" s="39"/>
      <c r="D45" s="39"/>
      <c r="E45" s="39"/>
      <c r="F45" s="659"/>
      <c r="G45" s="659"/>
      <c r="H45" s="659"/>
      <c r="I45" s="659"/>
      <c r="J45" s="65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661"/>
      <c r="BS45" s="661"/>
      <c r="BT45" s="661"/>
      <c r="BU45" s="661"/>
      <c r="BV45" s="661"/>
      <c r="BW45" s="661"/>
      <c r="BX45" s="661"/>
      <c r="BY45" s="661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664"/>
      <c r="CQ45" s="664"/>
      <c r="CR45" s="664"/>
      <c r="CS45" s="664"/>
      <c r="CT45" s="39"/>
      <c r="CU45" s="419"/>
      <c r="CV45" s="419"/>
      <c r="CW45" s="419"/>
    </row>
    <row r="46" spans="1:101" s="440" customFormat="1" ht="6" customHeight="1" x14ac:dyDescent="0.2">
      <c r="A46" s="39"/>
      <c r="B46" s="39"/>
      <c r="C46" s="39"/>
      <c r="D46" s="39"/>
      <c r="E46" s="39"/>
      <c r="F46" s="659"/>
      <c r="G46" s="659"/>
      <c r="H46" s="659"/>
      <c r="I46" s="659"/>
      <c r="J46" s="65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661"/>
      <c r="BS46" s="661"/>
      <c r="BT46" s="661"/>
      <c r="BU46" s="661"/>
      <c r="BV46" s="661"/>
      <c r="BW46" s="661"/>
      <c r="BX46" s="661"/>
      <c r="BY46" s="661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664"/>
      <c r="CQ46" s="664"/>
      <c r="CR46" s="664"/>
      <c r="CS46" s="664"/>
      <c r="CT46" s="39"/>
      <c r="CU46" s="419"/>
      <c r="CV46" s="419"/>
      <c r="CW46" s="419"/>
    </row>
    <row r="47" spans="1:101" s="440" customFormat="1" ht="6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658"/>
      <c r="CQ47" s="658"/>
      <c r="CR47" s="658"/>
      <c r="CS47" s="658"/>
      <c r="CT47" s="39"/>
      <c r="CU47" s="419"/>
      <c r="CV47" s="419"/>
      <c r="CW47" s="419"/>
    </row>
    <row r="48" spans="1:101" s="440" customFormat="1" ht="6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419"/>
      <c r="CV48" s="419"/>
      <c r="CW48" s="419"/>
    </row>
    <row r="49" spans="1:101" s="440" customFormat="1" ht="6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419"/>
      <c r="CV49" s="419"/>
      <c r="CW49" s="419"/>
    </row>
    <row r="50" spans="1:101" s="440" customFormat="1" ht="6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419"/>
      <c r="CV50" s="419"/>
      <c r="CW50" s="419"/>
    </row>
    <row r="51" spans="1:101" s="440" customFormat="1" ht="6" customHeight="1" x14ac:dyDescent="0.2">
      <c r="A51" s="39"/>
      <c r="B51" s="39"/>
      <c r="C51" s="39"/>
      <c r="D51" s="42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321"/>
      <c r="BE51" s="39"/>
      <c r="BF51" s="39"/>
      <c r="BG51" s="39"/>
      <c r="BH51" s="662" t="s">
        <v>463</v>
      </c>
      <c r="BI51" s="662"/>
      <c r="BJ51" s="662"/>
      <c r="BK51" s="662"/>
      <c r="BL51" s="662"/>
      <c r="BM51" s="662"/>
      <c r="BN51" s="662"/>
      <c r="BO51" s="662"/>
      <c r="BP51" s="662"/>
      <c r="BQ51" s="662"/>
      <c r="BR51" s="662"/>
      <c r="BS51" s="662"/>
      <c r="BT51" s="662"/>
      <c r="BU51" s="662"/>
      <c r="BV51" s="662"/>
      <c r="BW51" s="662"/>
      <c r="BX51" s="662"/>
      <c r="BY51" s="662"/>
      <c r="BZ51" s="662"/>
      <c r="CA51" s="662"/>
      <c r="CB51" s="662"/>
      <c r="CC51" s="662"/>
      <c r="CD51" s="662"/>
      <c r="CE51" s="662"/>
      <c r="CF51" s="662"/>
      <c r="CG51" s="662"/>
      <c r="CH51" s="662"/>
      <c r="CI51" s="662"/>
      <c r="CJ51" s="662"/>
      <c r="CK51" s="662"/>
      <c r="CL51" s="662"/>
      <c r="CM51" s="662"/>
      <c r="CN51" s="662"/>
      <c r="CO51" s="662"/>
      <c r="CP51" s="662"/>
      <c r="CQ51" s="662"/>
      <c r="CR51" s="662"/>
      <c r="CS51" s="662"/>
      <c r="CT51" s="39"/>
      <c r="CU51" s="419"/>
      <c r="CV51" s="419"/>
      <c r="CW51" s="419"/>
    </row>
    <row r="52" spans="1:101" s="440" customFormat="1" ht="6" customHeight="1" x14ac:dyDescent="0.2">
      <c r="A52" s="39"/>
      <c r="B52" s="39"/>
      <c r="C52" s="39"/>
      <c r="D52" s="46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325"/>
      <c r="BE52" s="39"/>
      <c r="BF52" s="39"/>
      <c r="BG52" s="39"/>
      <c r="BH52" s="662"/>
      <c r="BI52" s="662"/>
      <c r="BJ52" s="662"/>
      <c r="BK52" s="662"/>
      <c r="BL52" s="662"/>
      <c r="BM52" s="662"/>
      <c r="BN52" s="662"/>
      <c r="BO52" s="662"/>
      <c r="BP52" s="662"/>
      <c r="BQ52" s="662"/>
      <c r="BR52" s="662"/>
      <c r="BS52" s="662"/>
      <c r="BT52" s="662"/>
      <c r="BU52" s="662"/>
      <c r="BV52" s="662"/>
      <c r="BW52" s="662"/>
      <c r="BX52" s="662"/>
      <c r="BY52" s="662"/>
      <c r="BZ52" s="662"/>
      <c r="CA52" s="662"/>
      <c r="CB52" s="662"/>
      <c r="CC52" s="662"/>
      <c r="CD52" s="662"/>
      <c r="CE52" s="662"/>
      <c r="CF52" s="662"/>
      <c r="CG52" s="662"/>
      <c r="CH52" s="662"/>
      <c r="CI52" s="662"/>
      <c r="CJ52" s="662"/>
      <c r="CK52" s="662"/>
      <c r="CL52" s="662"/>
      <c r="CM52" s="662"/>
      <c r="CN52" s="662"/>
      <c r="CO52" s="662"/>
      <c r="CP52" s="662"/>
      <c r="CQ52" s="662"/>
      <c r="CR52" s="662"/>
      <c r="CS52" s="662"/>
      <c r="CT52" s="39"/>
      <c r="CU52" s="419"/>
      <c r="CV52" s="419"/>
      <c r="CW52" s="419"/>
    </row>
    <row r="53" spans="1:101" s="440" customFormat="1" ht="6" customHeight="1" x14ac:dyDescent="0.2">
      <c r="A53" s="39"/>
      <c r="B53" s="39"/>
      <c r="C53" s="39"/>
      <c r="D53" s="46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325"/>
      <c r="BE53" s="39"/>
      <c r="BF53" s="39"/>
      <c r="BG53" s="39"/>
      <c r="BH53" s="326" t="s">
        <v>464</v>
      </c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660">
        <v>97.49</v>
      </c>
      <c r="CQ53" s="660"/>
      <c r="CR53" s="660"/>
      <c r="CS53" s="660"/>
      <c r="CT53" s="39"/>
      <c r="CU53" s="419"/>
      <c r="CV53" s="419"/>
      <c r="CW53" s="419"/>
    </row>
    <row r="54" spans="1:101" s="440" customFormat="1" ht="6" customHeight="1" x14ac:dyDescent="0.2">
      <c r="A54" s="39"/>
      <c r="B54" s="39"/>
      <c r="C54" s="39"/>
      <c r="D54" s="322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23"/>
      <c r="BE54" s="39"/>
      <c r="BF54" s="39"/>
      <c r="BG54" s="39"/>
      <c r="BH54" s="46"/>
      <c r="BI54" s="41"/>
      <c r="BJ54" s="41" t="s">
        <v>465</v>
      </c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663">
        <v>55.32</v>
      </c>
      <c r="CQ54" s="663"/>
      <c r="CR54" s="663"/>
      <c r="CS54" s="663"/>
      <c r="CT54" s="39"/>
      <c r="CU54" s="419"/>
      <c r="CV54" s="419"/>
      <c r="CW54" s="419"/>
    </row>
    <row r="55" spans="1:101" s="440" customFormat="1" ht="8.25" customHeight="1" x14ac:dyDescent="0.2">
      <c r="A55" s="39"/>
      <c r="B55" s="39"/>
      <c r="C55" s="39"/>
      <c r="D55" s="39"/>
      <c r="E55" s="39"/>
      <c r="F55" s="324" t="s">
        <v>466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46"/>
      <c r="BI55" s="41"/>
      <c r="BJ55" s="41" t="s">
        <v>467</v>
      </c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663">
        <v>42.17</v>
      </c>
      <c r="CQ55" s="663"/>
      <c r="CR55" s="663"/>
      <c r="CS55" s="663"/>
      <c r="CT55" s="39"/>
      <c r="CU55" s="419"/>
      <c r="CV55" s="419"/>
      <c r="CW55" s="419"/>
    </row>
    <row r="56" spans="1:101" s="440" customFormat="1" ht="6.75" customHeight="1" x14ac:dyDescent="0.2">
      <c r="A56" s="39"/>
      <c r="B56" s="39"/>
      <c r="C56" s="39"/>
      <c r="D56" s="39"/>
      <c r="E56" s="39"/>
      <c r="F56" s="45" t="s">
        <v>468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46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325"/>
      <c r="CT56" s="39"/>
      <c r="CU56" s="419"/>
      <c r="CV56" s="419"/>
      <c r="CW56" s="419"/>
    </row>
    <row r="57" spans="1:101" s="440" customFormat="1" ht="8.25" customHeight="1" x14ac:dyDescent="0.2">
      <c r="A57" s="39"/>
      <c r="B57" s="39"/>
      <c r="C57" s="39"/>
      <c r="D57" s="39"/>
      <c r="E57" s="39"/>
      <c r="F57" s="45" t="s">
        <v>469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26" t="s">
        <v>470</v>
      </c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660">
        <v>0</v>
      </c>
      <c r="CQ57" s="660"/>
      <c r="CR57" s="660"/>
      <c r="CS57" s="660"/>
      <c r="CT57" s="39"/>
      <c r="CU57" s="419"/>
      <c r="CV57" s="419"/>
      <c r="CW57" s="419"/>
    </row>
    <row r="58" spans="1:101" s="440" customFormat="1" ht="9" customHeight="1" x14ac:dyDescent="0.2">
      <c r="A58" s="39"/>
      <c r="B58" s="39"/>
      <c r="C58" s="39"/>
      <c r="D58" s="39"/>
      <c r="E58" s="39"/>
      <c r="F58" s="327" t="s">
        <v>471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26" t="s">
        <v>472</v>
      </c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660">
        <v>0</v>
      </c>
      <c r="CQ58" s="660"/>
      <c r="CR58" s="660"/>
      <c r="CS58" s="660"/>
      <c r="CT58" s="39"/>
      <c r="CU58" s="419"/>
      <c r="CV58" s="419"/>
      <c r="CW58" s="419"/>
    </row>
    <row r="59" spans="1:101" s="440" customFormat="1" ht="9.75" customHeight="1" x14ac:dyDescent="0.2">
      <c r="A59" s="39"/>
      <c r="B59" s="39"/>
      <c r="C59" s="39"/>
      <c r="D59" s="39"/>
      <c r="E59" s="39"/>
      <c r="F59" s="327" t="s">
        <v>473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26" t="s">
        <v>474</v>
      </c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660">
        <v>0</v>
      </c>
      <c r="CQ59" s="660"/>
      <c r="CR59" s="660"/>
      <c r="CS59" s="660"/>
      <c r="CT59" s="39"/>
      <c r="CU59" s="419"/>
      <c r="CV59" s="419"/>
      <c r="CW59" s="419"/>
    </row>
    <row r="60" spans="1:101" s="440" customFormat="1" ht="6" customHeight="1" x14ac:dyDescent="0.2">
      <c r="A60" s="39"/>
      <c r="B60" s="39"/>
      <c r="C60" s="39"/>
      <c r="D60" s="4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321"/>
      <c r="BE60" s="39"/>
      <c r="BF60" s="39"/>
      <c r="BG60" s="39"/>
      <c r="BH60" s="314"/>
      <c r="BI60" s="315"/>
      <c r="BJ60" s="315"/>
      <c r="BK60" s="315"/>
      <c r="BL60" s="315"/>
      <c r="BM60" s="315"/>
      <c r="BN60" s="315"/>
      <c r="BO60" s="315"/>
      <c r="BP60" s="315"/>
      <c r="BQ60" s="315"/>
      <c r="BR60" s="670" t="s">
        <v>475</v>
      </c>
      <c r="BS60" s="670"/>
      <c r="BT60" s="670"/>
      <c r="BU60" s="670"/>
      <c r="BV60" s="670"/>
      <c r="BW60" s="670"/>
      <c r="BX60" s="670"/>
      <c r="BY60" s="670"/>
      <c r="BZ60" s="670"/>
      <c r="CA60" s="670"/>
      <c r="CB60" s="670"/>
      <c r="CC60" s="670"/>
      <c r="CD60" s="670"/>
      <c r="CE60" s="670"/>
      <c r="CF60" s="670"/>
      <c r="CG60" s="670"/>
      <c r="CH60" s="670"/>
      <c r="CI60" s="670"/>
      <c r="CJ60" s="670"/>
      <c r="CK60" s="670"/>
      <c r="CL60" s="665">
        <v>97.49</v>
      </c>
      <c r="CM60" s="665"/>
      <c r="CN60" s="665"/>
      <c r="CO60" s="665"/>
      <c r="CP60" s="665"/>
      <c r="CQ60" s="665"/>
      <c r="CR60" s="665"/>
      <c r="CS60" s="665"/>
      <c r="CT60" s="39"/>
      <c r="CU60" s="419"/>
      <c r="CV60" s="419"/>
      <c r="CW60" s="419"/>
    </row>
    <row r="61" spans="1:101" s="440" customFormat="1" ht="6" customHeight="1" x14ac:dyDescent="0.2">
      <c r="A61" s="39"/>
      <c r="B61" s="39"/>
      <c r="C61" s="39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325"/>
      <c r="BE61" s="39"/>
      <c r="BF61" s="39"/>
      <c r="BG61" s="39"/>
      <c r="BH61" s="30"/>
      <c r="BI61" s="31"/>
      <c r="BJ61" s="31"/>
      <c r="BK61" s="31"/>
      <c r="BL61" s="31"/>
      <c r="BM61" s="31"/>
      <c r="BN61" s="31"/>
      <c r="BO61" s="31"/>
      <c r="BP61" s="31"/>
      <c r="BQ61" s="31"/>
      <c r="BR61" s="670"/>
      <c r="BS61" s="670"/>
      <c r="BT61" s="670"/>
      <c r="BU61" s="670"/>
      <c r="BV61" s="670"/>
      <c r="BW61" s="670"/>
      <c r="BX61" s="670"/>
      <c r="BY61" s="670"/>
      <c r="BZ61" s="670"/>
      <c r="CA61" s="670"/>
      <c r="CB61" s="670"/>
      <c r="CC61" s="670"/>
      <c r="CD61" s="670"/>
      <c r="CE61" s="670"/>
      <c r="CF61" s="670"/>
      <c r="CG61" s="670"/>
      <c r="CH61" s="670"/>
      <c r="CI61" s="670"/>
      <c r="CJ61" s="670"/>
      <c r="CK61" s="670"/>
      <c r="CL61" s="665"/>
      <c r="CM61" s="665"/>
      <c r="CN61" s="665"/>
      <c r="CO61" s="665"/>
      <c r="CP61" s="665"/>
      <c r="CQ61" s="665"/>
      <c r="CR61" s="665"/>
      <c r="CS61" s="665"/>
      <c r="CT61" s="39"/>
      <c r="CU61" s="419"/>
      <c r="CV61" s="419"/>
      <c r="CW61" s="419"/>
    </row>
    <row r="62" spans="1:101" s="440" customFormat="1" ht="6" customHeight="1" x14ac:dyDescent="0.2">
      <c r="A62" s="39"/>
      <c r="B62" s="39"/>
      <c r="C62" s="39"/>
      <c r="D62" s="46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325"/>
      <c r="BE62" s="39"/>
      <c r="BF62" s="39"/>
      <c r="BG62" s="39"/>
      <c r="BH62" s="314"/>
      <c r="BI62" s="315"/>
      <c r="BJ62" s="315"/>
      <c r="BK62" s="315"/>
      <c r="BL62" s="315"/>
      <c r="BM62" s="315"/>
      <c r="BN62" s="315"/>
      <c r="BO62" s="315"/>
      <c r="BP62" s="315"/>
      <c r="BQ62" s="315"/>
      <c r="BR62" s="671" t="s">
        <v>10</v>
      </c>
      <c r="BS62" s="671"/>
      <c r="BT62" s="671"/>
      <c r="BU62" s="671"/>
      <c r="BV62" s="671"/>
      <c r="BW62" s="671"/>
      <c r="BX62" s="671"/>
      <c r="BY62" s="671"/>
      <c r="BZ62" s="671"/>
      <c r="CA62" s="671"/>
      <c r="CB62" s="671"/>
      <c r="CC62" s="671"/>
      <c r="CD62" s="671"/>
      <c r="CE62" s="671"/>
      <c r="CF62" s="671"/>
      <c r="CG62" s="671"/>
      <c r="CH62" s="671"/>
      <c r="CI62" s="671"/>
      <c r="CJ62" s="671"/>
      <c r="CK62" s="671"/>
      <c r="CL62" s="666">
        <f>DADOS!N12</f>
        <v>44053</v>
      </c>
      <c r="CM62" s="666"/>
      <c r="CN62" s="666"/>
      <c r="CO62" s="666"/>
      <c r="CP62" s="666"/>
      <c r="CQ62" s="666"/>
      <c r="CR62" s="666"/>
      <c r="CS62" s="666"/>
      <c r="CT62" s="39"/>
      <c r="CU62" s="419"/>
      <c r="CV62" s="419"/>
      <c r="CW62" s="419"/>
    </row>
    <row r="63" spans="1:101" s="389" customFormat="1" ht="6" customHeight="1" x14ac:dyDescent="0.2">
      <c r="A63" s="7"/>
      <c r="B63" s="7"/>
      <c r="C63" s="7"/>
      <c r="D63" s="31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319"/>
      <c r="BE63" s="7"/>
      <c r="BF63" s="7"/>
      <c r="BG63" s="7"/>
      <c r="BH63" s="317"/>
      <c r="BI63" s="10"/>
      <c r="BJ63" s="10"/>
      <c r="BK63" s="10"/>
      <c r="BL63" s="10"/>
      <c r="BM63" s="10"/>
      <c r="BN63" s="10"/>
      <c r="BO63" s="10"/>
      <c r="BP63" s="10"/>
      <c r="BQ63" s="10"/>
      <c r="BR63" s="671"/>
      <c r="BS63" s="671"/>
      <c r="BT63" s="671"/>
      <c r="BU63" s="671"/>
      <c r="BV63" s="671"/>
      <c r="BW63" s="671"/>
      <c r="BX63" s="671"/>
      <c r="BY63" s="671"/>
      <c r="BZ63" s="671"/>
      <c r="CA63" s="671"/>
      <c r="CB63" s="671"/>
      <c r="CC63" s="671"/>
      <c r="CD63" s="671"/>
      <c r="CE63" s="671"/>
      <c r="CF63" s="671"/>
      <c r="CG63" s="671"/>
      <c r="CH63" s="671"/>
      <c r="CI63" s="671"/>
      <c r="CJ63" s="671"/>
      <c r="CK63" s="671"/>
      <c r="CL63" s="666"/>
      <c r="CM63" s="666"/>
      <c r="CN63" s="666"/>
      <c r="CO63" s="666"/>
      <c r="CP63" s="666"/>
      <c r="CQ63" s="666"/>
      <c r="CR63" s="666"/>
      <c r="CS63" s="666"/>
      <c r="CT63" s="7"/>
      <c r="CU63" s="237"/>
      <c r="CV63" s="237"/>
      <c r="CW63" s="237"/>
    </row>
    <row r="64" spans="1:101" s="389" customFormat="1" ht="6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237"/>
      <c r="CV64" s="237"/>
      <c r="CW64" s="237"/>
    </row>
    <row r="65" spans="1:101" s="389" customFormat="1" ht="6.75" customHeight="1" x14ac:dyDescent="0.2">
      <c r="A65" s="667"/>
      <c r="B65" s="6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237"/>
      <c r="CV65" s="237"/>
      <c r="CW65" s="237"/>
    </row>
    <row r="66" spans="1:101" s="389" customFormat="1" ht="6.75" customHeight="1" x14ac:dyDescent="0.2">
      <c r="A66" s="667"/>
      <c r="B66" s="6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324" t="s">
        <v>366</v>
      </c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237"/>
      <c r="CV66" s="237"/>
      <c r="CW66" s="237"/>
    </row>
    <row r="67" spans="1:101" s="389" customFormat="1" ht="5.25" customHeight="1" x14ac:dyDescent="0.2">
      <c r="A67" s="667"/>
      <c r="B67" s="6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39" t="s">
        <v>476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237"/>
      <c r="CV67" s="237"/>
      <c r="CW67" s="237"/>
    </row>
    <row r="68" spans="1:101" s="389" customFormat="1" ht="10.5" customHeight="1" x14ac:dyDescent="0.2">
      <c r="A68" s="667"/>
      <c r="B68" s="667"/>
      <c r="C68" s="7"/>
      <c r="D68" s="7"/>
      <c r="E68" s="7"/>
      <c r="F68" s="7"/>
      <c r="G68" s="7"/>
      <c r="H68" s="15" t="s">
        <v>371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39" t="s">
        <v>477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237"/>
      <c r="CV68" s="237"/>
      <c r="CW68" s="237"/>
    </row>
    <row r="69" spans="1:101" s="389" customFormat="1" ht="6.75" customHeight="1" x14ac:dyDescent="0.2">
      <c r="A69" s="667"/>
      <c r="B69" s="6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39" t="s">
        <v>451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237"/>
      <c r="CV69" s="237"/>
      <c r="CW69" s="237"/>
    </row>
    <row r="70" spans="1:101" s="441" customFormat="1" ht="6.75" customHeight="1" x14ac:dyDescent="0.2">
      <c r="A70" s="667"/>
      <c r="B70" s="667"/>
      <c r="C70" s="324"/>
      <c r="D70" s="655" t="s">
        <v>478</v>
      </c>
      <c r="E70" s="655"/>
      <c r="F70" s="655"/>
      <c r="G70" s="655"/>
      <c r="H70" s="655"/>
      <c r="I70" s="655"/>
      <c r="J70" s="655"/>
      <c r="K70" s="655"/>
      <c r="L70" s="655"/>
      <c r="M70" s="655"/>
      <c r="N70" s="655"/>
      <c r="O70" s="655"/>
      <c r="P70" s="655"/>
      <c r="Q70" s="655"/>
      <c r="R70" s="655"/>
      <c r="S70" s="655"/>
      <c r="T70" s="655"/>
      <c r="U70" s="655"/>
      <c r="V70" s="655"/>
      <c r="W70" s="655"/>
      <c r="X70" s="655"/>
      <c r="Y70" s="655"/>
      <c r="Z70" s="655"/>
      <c r="AA70" s="655" t="s">
        <v>479</v>
      </c>
      <c r="AB70" s="655"/>
      <c r="AC70" s="655"/>
      <c r="AD70" s="655"/>
      <c r="AE70" s="655"/>
      <c r="AF70" s="655"/>
      <c r="AG70" s="655"/>
      <c r="AH70" s="655"/>
      <c r="AI70" s="655"/>
      <c r="AJ70" s="655"/>
      <c r="AK70" s="655" t="s">
        <v>480</v>
      </c>
      <c r="AL70" s="655"/>
      <c r="AM70" s="655"/>
      <c r="AN70" s="655"/>
      <c r="AO70" s="655"/>
      <c r="AP70" s="655"/>
      <c r="AQ70" s="655"/>
      <c r="AR70" s="655"/>
      <c r="AS70" s="655"/>
      <c r="AT70" s="655"/>
      <c r="AU70" s="655"/>
      <c r="AV70" s="655"/>
      <c r="AW70" s="655"/>
      <c r="AX70" s="655"/>
      <c r="AY70" s="655"/>
      <c r="AZ70" s="655"/>
      <c r="BA70" s="655"/>
      <c r="BB70" s="655"/>
      <c r="BC70" s="655"/>
      <c r="BD70" s="655"/>
      <c r="BE70" s="655"/>
      <c r="BF70" s="655" t="s">
        <v>481</v>
      </c>
      <c r="BG70" s="655"/>
      <c r="BH70" s="655"/>
      <c r="BI70" s="655"/>
      <c r="BJ70" s="655"/>
      <c r="BK70" s="655"/>
      <c r="BL70" s="656" t="s">
        <v>482</v>
      </c>
      <c r="BM70" s="656"/>
      <c r="BN70" s="656"/>
      <c r="BO70" s="656"/>
      <c r="BP70" s="655" t="s">
        <v>121</v>
      </c>
      <c r="BQ70" s="655"/>
      <c r="BR70" s="655"/>
      <c r="BS70" s="655"/>
      <c r="BT70" s="655"/>
      <c r="BU70" s="655"/>
      <c r="BV70" s="655"/>
      <c r="BW70" s="655" t="s">
        <v>483</v>
      </c>
      <c r="BX70" s="655"/>
      <c r="BY70" s="655"/>
      <c r="BZ70" s="655" t="s">
        <v>456</v>
      </c>
      <c r="CA70" s="655"/>
      <c r="CB70" s="655"/>
      <c r="CC70" s="655"/>
      <c r="CD70" s="655"/>
      <c r="CE70" s="655"/>
      <c r="CF70" s="655"/>
      <c r="CG70" s="655"/>
      <c r="CH70" s="655"/>
      <c r="CI70" s="655"/>
      <c r="CJ70" s="657" t="s">
        <v>10</v>
      </c>
      <c r="CK70" s="657"/>
      <c r="CL70" s="657"/>
      <c r="CM70" s="657"/>
      <c r="CN70" s="657"/>
      <c r="CO70" s="657"/>
      <c r="CP70" s="657"/>
      <c r="CQ70" s="657"/>
      <c r="CR70" s="657"/>
      <c r="CS70" s="657"/>
      <c r="CT70" s="324"/>
      <c r="CU70" s="420"/>
      <c r="CV70" s="420"/>
      <c r="CW70" s="420"/>
    </row>
    <row r="71" spans="1:101" s="441" customFormat="1" ht="6.75" customHeight="1" x14ac:dyDescent="0.2">
      <c r="A71" s="667"/>
      <c r="B71" s="667"/>
      <c r="C71" s="324"/>
      <c r="D71" s="655"/>
      <c r="E71" s="655"/>
      <c r="F71" s="655"/>
      <c r="G71" s="655"/>
      <c r="H71" s="655"/>
      <c r="I71" s="655"/>
      <c r="J71" s="655"/>
      <c r="K71" s="655"/>
      <c r="L71" s="655"/>
      <c r="M71" s="655"/>
      <c r="N71" s="655"/>
      <c r="O71" s="655"/>
      <c r="P71" s="655"/>
      <c r="Q71" s="655"/>
      <c r="R71" s="655"/>
      <c r="S71" s="655"/>
      <c r="T71" s="655"/>
      <c r="U71" s="655"/>
      <c r="V71" s="655"/>
      <c r="W71" s="655"/>
      <c r="X71" s="655"/>
      <c r="Y71" s="655"/>
      <c r="Z71" s="655"/>
      <c r="AA71" s="655"/>
      <c r="AB71" s="655"/>
      <c r="AC71" s="655"/>
      <c r="AD71" s="655"/>
      <c r="AE71" s="655"/>
      <c r="AF71" s="655"/>
      <c r="AG71" s="655"/>
      <c r="AH71" s="655"/>
      <c r="AI71" s="655"/>
      <c r="AJ71" s="655"/>
      <c r="AK71" s="655"/>
      <c r="AL71" s="655"/>
      <c r="AM71" s="655"/>
      <c r="AN71" s="655"/>
      <c r="AO71" s="655"/>
      <c r="AP71" s="655"/>
      <c r="AQ71" s="655"/>
      <c r="AR71" s="655"/>
      <c r="AS71" s="655"/>
      <c r="AT71" s="655"/>
      <c r="AU71" s="655"/>
      <c r="AV71" s="655"/>
      <c r="AW71" s="655"/>
      <c r="AX71" s="655"/>
      <c r="AY71" s="655"/>
      <c r="AZ71" s="655"/>
      <c r="BA71" s="655"/>
      <c r="BB71" s="655"/>
      <c r="BC71" s="655"/>
      <c r="BD71" s="655"/>
      <c r="BE71" s="655"/>
      <c r="BF71" s="655"/>
      <c r="BG71" s="655"/>
      <c r="BH71" s="655"/>
      <c r="BI71" s="655"/>
      <c r="BJ71" s="655"/>
      <c r="BK71" s="655"/>
      <c r="BL71" s="656"/>
      <c r="BM71" s="656"/>
      <c r="BN71" s="656"/>
      <c r="BO71" s="656"/>
      <c r="BP71" s="655"/>
      <c r="BQ71" s="655"/>
      <c r="BR71" s="655"/>
      <c r="BS71" s="655"/>
      <c r="BT71" s="655"/>
      <c r="BU71" s="655"/>
      <c r="BV71" s="655"/>
      <c r="BW71" s="655"/>
      <c r="BX71" s="655"/>
      <c r="BY71" s="655"/>
      <c r="BZ71" s="655"/>
      <c r="CA71" s="655"/>
      <c r="CB71" s="655"/>
      <c r="CC71" s="655"/>
      <c r="CD71" s="655"/>
      <c r="CE71" s="655"/>
      <c r="CF71" s="655"/>
      <c r="CG71" s="655"/>
      <c r="CH71" s="655"/>
      <c r="CI71" s="655"/>
      <c r="CJ71" s="657"/>
      <c r="CK71" s="657"/>
      <c r="CL71" s="657"/>
      <c r="CM71" s="657"/>
      <c r="CN71" s="657"/>
      <c r="CO71" s="657"/>
      <c r="CP71" s="657"/>
      <c r="CQ71" s="657"/>
      <c r="CR71" s="657"/>
      <c r="CS71" s="657"/>
      <c r="CT71" s="324"/>
      <c r="CU71" s="420"/>
      <c r="CV71" s="420"/>
      <c r="CW71" s="420"/>
    </row>
    <row r="72" spans="1:101" s="442" customFormat="1" ht="6.75" customHeight="1" x14ac:dyDescent="0.2">
      <c r="A72" s="667"/>
      <c r="B72" s="667"/>
      <c r="C72" s="20"/>
      <c r="D72" s="652" t="s">
        <v>484</v>
      </c>
      <c r="E72" s="652"/>
      <c r="F72" s="652"/>
      <c r="G72" s="652"/>
      <c r="H72" s="652"/>
      <c r="I72" s="652"/>
      <c r="J72" s="652"/>
      <c r="K72" s="652"/>
      <c r="L72" s="652"/>
      <c r="M72" s="652"/>
      <c r="N72" s="652"/>
      <c r="O72" s="652"/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68" t="s">
        <v>485</v>
      </c>
      <c r="AB72" s="668"/>
      <c r="AC72" s="668"/>
      <c r="AD72" s="668"/>
      <c r="AE72" s="668"/>
      <c r="AF72" s="668"/>
      <c r="AG72" s="668"/>
      <c r="AH72" s="668"/>
      <c r="AI72" s="668"/>
      <c r="AJ72" s="668"/>
      <c r="AK72" s="672">
        <f>DADOS!BG18</f>
        <v>0</v>
      </c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W72" s="672"/>
      <c r="AX72" s="672"/>
      <c r="AY72" s="672"/>
      <c r="AZ72" s="672"/>
      <c r="BA72" s="672"/>
      <c r="BB72" s="672"/>
      <c r="BC72" s="672"/>
      <c r="BD72" s="672"/>
      <c r="BE72" s="672"/>
      <c r="BF72" s="668" t="s">
        <v>122</v>
      </c>
      <c r="BG72" s="668"/>
      <c r="BH72" s="668"/>
      <c r="BI72" s="668"/>
      <c r="BJ72" s="668"/>
      <c r="BK72" s="668"/>
      <c r="BL72" s="652" t="s">
        <v>47</v>
      </c>
      <c r="BM72" s="652"/>
      <c r="BN72" s="652"/>
      <c r="BO72" s="652"/>
      <c r="BP72" s="669">
        <f>CJ72</f>
        <v>44053</v>
      </c>
      <c r="BQ72" s="669"/>
      <c r="BR72" s="669"/>
      <c r="BS72" s="669"/>
      <c r="BT72" s="669"/>
      <c r="BU72" s="669"/>
      <c r="BV72" s="669"/>
      <c r="BW72" s="653" t="s">
        <v>486</v>
      </c>
      <c r="BX72" s="653"/>
      <c r="BY72" s="653"/>
      <c r="BZ72" s="653" t="s">
        <v>487</v>
      </c>
      <c r="CA72" s="653"/>
      <c r="CB72" s="653"/>
      <c r="CC72" s="653"/>
      <c r="CD72" s="653"/>
      <c r="CE72" s="653"/>
      <c r="CF72" s="653"/>
      <c r="CG72" s="653"/>
      <c r="CH72" s="653"/>
      <c r="CI72" s="653"/>
      <c r="CJ72" s="654">
        <f>CM20</f>
        <v>44053</v>
      </c>
      <c r="CK72" s="654"/>
      <c r="CL72" s="654"/>
      <c r="CM72" s="654"/>
      <c r="CN72" s="654"/>
      <c r="CO72" s="654"/>
      <c r="CP72" s="654"/>
      <c r="CQ72" s="654"/>
      <c r="CR72" s="654"/>
      <c r="CS72" s="654"/>
      <c r="CT72" s="20"/>
      <c r="CU72" s="421"/>
      <c r="CV72" s="421"/>
      <c r="CW72" s="421"/>
    </row>
    <row r="73" spans="1:101" s="442" customFormat="1" ht="6.75" customHeight="1" x14ac:dyDescent="0.2">
      <c r="A73" s="667"/>
      <c r="B73" s="667"/>
      <c r="C73" s="20"/>
      <c r="D73" s="652"/>
      <c r="E73" s="652"/>
      <c r="F73" s="652"/>
      <c r="G73" s="652"/>
      <c r="H73" s="652"/>
      <c r="I73" s="652"/>
      <c r="J73" s="652"/>
      <c r="K73" s="652"/>
      <c r="L73" s="652"/>
      <c r="M73" s="652"/>
      <c r="N73" s="652"/>
      <c r="O73" s="652"/>
      <c r="P73" s="652"/>
      <c r="Q73" s="652"/>
      <c r="R73" s="652"/>
      <c r="S73" s="652"/>
      <c r="T73" s="652"/>
      <c r="U73" s="652"/>
      <c r="V73" s="652"/>
      <c r="W73" s="652"/>
      <c r="X73" s="652"/>
      <c r="Y73" s="652"/>
      <c r="Z73" s="652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72"/>
      <c r="AX73" s="672"/>
      <c r="AY73" s="672"/>
      <c r="AZ73" s="672"/>
      <c r="BA73" s="672"/>
      <c r="BB73" s="672"/>
      <c r="BC73" s="672"/>
      <c r="BD73" s="672"/>
      <c r="BE73" s="672"/>
      <c r="BF73" s="668"/>
      <c r="BG73" s="668"/>
      <c r="BH73" s="668"/>
      <c r="BI73" s="668"/>
      <c r="BJ73" s="668"/>
      <c r="BK73" s="668"/>
      <c r="BL73" s="652"/>
      <c r="BM73" s="652"/>
      <c r="BN73" s="652"/>
      <c r="BO73" s="652"/>
      <c r="BP73" s="669"/>
      <c r="BQ73" s="669"/>
      <c r="BR73" s="669"/>
      <c r="BS73" s="669"/>
      <c r="BT73" s="669"/>
      <c r="BU73" s="669"/>
      <c r="BV73" s="669"/>
      <c r="BW73" s="653"/>
      <c r="BX73" s="653"/>
      <c r="BY73" s="653"/>
      <c r="BZ73" s="653"/>
      <c r="CA73" s="653"/>
      <c r="CB73" s="653"/>
      <c r="CC73" s="653"/>
      <c r="CD73" s="653"/>
      <c r="CE73" s="653"/>
      <c r="CF73" s="653"/>
      <c r="CG73" s="653"/>
      <c r="CH73" s="653"/>
      <c r="CI73" s="653"/>
      <c r="CJ73" s="654"/>
      <c r="CK73" s="654"/>
      <c r="CL73" s="654"/>
      <c r="CM73" s="654"/>
      <c r="CN73" s="654"/>
      <c r="CO73" s="654"/>
      <c r="CP73" s="654"/>
      <c r="CQ73" s="654"/>
      <c r="CR73" s="654"/>
      <c r="CS73" s="654"/>
      <c r="CT73" s="20"/>
      <c r="CU73" s="421"/>
      <c r="CV73" s="421"/>
      <c r="CW73" s="421"/>
    </row>
    <row r="74" spans="1:101" s="389" customFormat="1" ht="6.75" customHeight="1" x14ac:dyDescent="0.2">
      <c r="A74" s="667"/>
      <c r="B74" s="667"/>
      <c r="C74" s="7"/>
      <c r="D74" s="7"/>
      <c r="E74" s="7"/>
      <c r="F74" s="7"/>
      <c r="G74" s="39" t="s">
        <v>488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237"/>
      <c r="CV74" s="237"/>
      <c r="CW74" s="237"/>
    </row>
    <row r="75" spans="1:101" s="389" customFormat="1" ht="6.75" customHeight="1" x14ac:dyDescent="0.2">
      <c r="A75" s="667"/>
      <c r="B75" s="6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237"/>
      <c r="CV75" s="237"/>
      <c r="CW75" s="237"/>
    </row>
    <row r="76" spans="1:101" s="389" customFormat="1" ht="6.75" customHeight="1" x14ac:dyDescent="0.2">
      <c r="A76" s="667"/>
      <c r="B76" s="6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237"/>
      <c r="CV76" s="237"/>
      <c r="CW76" s="237"/>
    </row>
    <row r="77" spans="1:101" s="389" customFormat="1" ht="9.75" customHeight="1" x14ac:dyDescent="0.2">
      <c r="A77" s="667"/>
      <c r="B77" s="667"/>
      <c r="C77" s="7"/>
      <c r="D77" s="7"/>
      <c r="E77" s="329" t="s">
        <v>489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39" t="s">
        <v>490</v>
      </c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237"/>
      <c r="CV77" s="237"/>
      <c r="CW77" s="237"/>
    </row>
    <row r="78" spans="1:101" s="237" customFormat="1" ht="6.75" customHeight="1" x14ac:dyDescent="0.2">
      <c r="A78" s="667"/>
      <c r="B78" s="6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39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</row>
    <row r="79" spans="1:101" s="237" customFormat="1" ht="6.75" customHeight="1" x14ac:dyDescent="0.2">
      <c r="A79" s="667"/>
      <c r="B79" s="6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39" t="str">
        <f>DADOS!I4</f>
        <v>Rafael Gonçalves de Oliveira Almenara</v>
      </c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</row>
    <row r="80" spans="1:101" s="237" customFormat="1" ht="6.75" customHeight="1" x14ac:dyDescent="0.2">
      <c r="A80" s="667"/>
      <c r="B80" s="6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</row>
    <row r="81" spans="1:98" s="237" customFormat="1" ht="6.75" customHeight="1" x14ac:dyDescent="0.2">
      <c r="A81" s="667"/>
      <c r="B81" s="6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</row>
    <row r="82" spans="1:98" s="237" customFormat="1" ht="6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</row>
    <row r="83" spans="1:98" s="237" customFormat="1" x14ac:dyDescent="0.2">
      <c r="A83" s="6"/>
      <c r="B83" s="6"/>
      <c r="C83" s="6"/>
      <c r="D83" s="6"/>
      <c r="E83" s="6"/>
      <c r="F83" s="6"/>
      <c r="G83" s="6"/>
      <c r="CS83" s="6"/>
    </row>
    <row r="84" spans="1:98" s="237" customFormat="1" x14ac:dyDescent="0.2">
      <c r="A84" s="6"/>
      <c r="B84" s="6"/>
      <c r="C84" s="6"/>
      <c r="D84" s="6"/>
      <c r="E84" s="6"/>
      <c r="F84" s="6"/>
      <c r="G84" s="6"/>
    </row>
    <row r="85" spans="1:98" s="237" customFormat="1" x14ac:dyDescent="0.2">
      <c r="A85" s="6"/>
      <c r="B85" s="6"/>
      <c r="C85" s="6"/>
      <c r="D85" s="6"/>
      <c r="E85" s="6"/>
      <c r="F85" s="6"/>
      <c r="G85" s="6"/>
    </row>
    <row r="86" spans="1:98" s="237" customFormat="1" x14ac:dyDescent="0.2">
      <c r="A86" s="6"/>
      <c r="B86" s="6"/>
      <c r="C86" s="6"/>
      <c r="D86" s="6"/>
      <c r="E86" s="6"/>
      <c r="F86" s="6"/>
      <c r="G86" s="6"/>
    </row>
    <row r="87" spans="1:98" s="237" customFormat="1" x14ac:dyDescent="0.2">
      <c r="A87" s="6"/>
      <c r="B87" s="6"/>
      <c r="C87" s="6"/>
      <c r="D87" s="6"/>
      <c r="E87" s="6"/>
      <c r="F87" s="6"/>
      <c r="G87" s="6"/>
    </row>
    <row r="88" spans="1:98" s="237" customFormat="1" x14ac:dyDescent="0.2">
      <c r="A88" s="6"/>
      <c r="B88" s="6"/>
      <c r="C88" s="6"/>
      <c r="D88" s="6"/>
      <c r="E88" s="6"/>
      <c r="F88" s="6"/>
      <c r="G88" s="6"/>
    </row>
    <row r="89" spans="1:98" s="237" customFormat="1" x14ac:dyDescent="0.2">
      <c r="A89" s="6"/>
      <c r="B89" s="6"/>
      <c r="C89" s="6"/>
      <c r="D89" s="6"/>
      <c r="E89" s="6"/>
      <c r="F89" s="6"/>
      <c r="G89" s="6"/>
    </row>
    <row r="90" spans="1:98" s="237" customFormat="1" x14ac:dyDescent="0.2">
      <c r="A90" s="6"/>
      <c r="B90" s="6"/>
      <c r="C90" s="6"/>
      <c r="D90" s="6"/>
      <c r="E90" s="6"/>
      <c r="F90" s="6"/>
      <c r="G90" s="6"/>
    </row>
    <row r="91" spans="1:98" s="237" customFormat="1" x14ac:dyDescent="0.2">
      <c r="A91" s="6"/>
      <c r="B91" s="6"/>
      <c r="C91" s="6"/>
      <c r="D91" s="6"/>
      <c r="E91" s="6"/>
      <c r="F91" s="6"/>
      <c r="G91" s="6"/>
    </row>
    <row r="92" spans="1:98" s="237" customFormat="1" x14ac:dyDescent="0.2">
      <c r="A92" s="6"/>
      <c r="B92" s="6"/>
      <c r="C92" s="6"/>
      <c r="D92" s="6"/>
      <c r="E92" s="6"/>
      <c r="F92" s="6"/>
      <c r="G92" s="6"/>
    </row>
    <row r="93" spans="1:98" s="237" customFormat="1" x14ac:dyDescent="0.2">
      <c r="A93" s="6"/>
      <c r="B93" s="6"/>
      <c r="C93" s="6"/>
      <c r="D93" s="6"/>
      <c r="E93" s="6"/>
      <c r="F93" s="6"/>
      <c r="G93" s="6"/>
    </row>
    <row r="94" spans="1:98" s="237" customFormat="1" x14ac:dyDescent="0.2">
      <c r="A94" s="6"/>
      <c r="B94" s="6"/>
      <c r="C94" s="6"/>
      <c r="D94" s="6"/>
      <c r="E94" s="6"/>
      <c r="F94" s="6"/>
      <c r="G94" s="6"/>
    </row>
    <row r="95" spans="1:98" s="237" customFormat="1" x14ac:dyDescent="0.2">
      <c r="A95" s="6"/>
      <c r="B95" s="6"/>
      <c r="C95" s="6"/>
      <c r="D95" s="6"/>
      <c r="E95" s="6"/>
      <c r="F95" s="6"/>
      <c r="G95" s="6"/>
    </row>
    <row r="96" spans="1:98" s="237" customFormat="1" x14ac:dyDescent="0.2">
      <c r="A96" s="6"/>
      <c r="B96" s="6"/>
      <c r="C96" s="6"/>
      <c r="D96" s="6"/>
      <c r="E96" s="6"/>
      <c r="F96" s="6"/>
      <c r="G96" s="6"/>
    </row>
    <row r="97" spans="1:7" s="237" customFormat="1" x14ac:dyDescent="0.2">
      <c r="A97" s="6"/>
      <c r="B97" s="6"/>
      <c r="C97" s="6"/>
      <c r="D97" s="6"/>
      <c r="E97" s="6"/>
      <c r="F97" s="6"/>
      <c r="G97" s="6"/>
    </row>
    <row r="98" spans="1:7" s="237" customFormat="1" x14ac:dyDescent="0.2">
      <c r="A98" s="6"/>
      <c r="B98" s="6"/>
      <c r="C98" s="6"/>
      <c r="D98" s="6"/>
      <c r="E98" s="6"/>
      <c r="F98" s="6"/>
      <c r="G98" s="6"/>
    </row>
    <row r="99" spans="1:7" s="237" customFormat="1" x14ac:dyDescent="0.2">
      <c r="A99" s="6"/>
      <c r="B99" s="6"/>
      <c r="C99" s="6"/>
      <c r="D99" s="6"/>
      <c r="E99" s="6"/>
      <c r="F99" s="6"/>
      <c r="G99" s="6"/>
    </row>
    <row r="100" spans="1:7" s="237" customFormat="1" x14ac:dyDescent="0.2">
      <c r="A100" s="6"/>
      <c r="B100" s="6"/>
      <c r="C100" s="6"/>
      <c r="D100" s="6"/>
      <c r="E100" s="6"/>
      <c r="F100" s="6"/>
      <c r="G100" s="6"/>
    </row>
    <row r="101" spans="1:7" s="237" customFormat="1" x14ac:dyDescent="0.2">
      <c r="A101" s="6"/>
      <c r="B101" s="6"/>
      <c r="C101" s="6"/>
      <c r="D101" s="6"/>
      <c r="E101" s="6"/>
      <c r="F101" s="6"/>
      <c r="G101" s="6"/>
    </row>
    <row r="102" spans="1:7" s="237" customFormat="1" x14ac:dyDescent="0.2">
      <c r="A102" s="6"/>
      <c r="B102" s="6"/>
      <c r="C102" s="6"/>
      <c r="D102" s="6"/>
      <c r="E102" s="6"/>
      <c r="F102" s="6"/>
      <c r="G102" s="6"/>
    </row>
    <row r="103" spans="1:7" s="237" customFormat="1" x14ac:dyDescent="0.2">
      <c r="A103" s="6"/>
      <c r="B103" s="6"/>
      <c r="C103" s="6"/>
      <c r="D103" s="6"/>
      <c r="E103" s="6"/>
      <c r="F103" s="6"/>
      <c r="G103" s="6"/>
    </row>
    <row r="104" spans="1:7" s="237" customFormat="1" x14ac:dyDescent="0.2">
      <c r="A104" s="6"/>
      <c r="B104" s="6"/>
      <c r="C104" s="6"/>
      <c r="D104" s="6"/>
      <c r="E104" s="6"/>
      <c r="F104" s="6"/>
      <c r="G104" s="6"/>
    </row>
    <row r="105" spans="1:7" s="237" customFormat="1" x14ac:dyDescent="0.2">
      <c r="A105" s="6"/>
      <c r="B105" s="6"/>
      <c r="C105" s="6"/>
      <c r="D105" s="6"/>
      <c r="E105" s="6"/>
      <c r="F105" s="6"/>
      <c r="G105" s="6"/>
    </row>
    <row r="106" spans="1:7" s="237" customFormat="1" x14ac:dyDescent="0.2">
      <c r="A106" s="6"/>
      <c r="B106" s="6"/>
      <c r="C106" s="6"/>
      <c r="D106" s="6"/>
      <c r="E106" s="6"/>
      <c r="F106" s="6"/>
      <c r="G106" s="6"/>
    </row>
    <row r="107" spans="1:7" s="237" customFormat="1" x14ac:dyDescent="0.2">
      <c r="A107" s="6"/>
      <c r="B107" s="6"/>
      <c r="C107" s="6"/>
      <c r="D107" s="6"/>
      <c r="E107" s="6"/>
      <c r="F107" s="6"/>
      <c r="G107" s="6"/>
    </row>
    <row r="108" spans="1:7" s="237" customFormat="1" x14ac:dyDescent="0.2">
      <c r="A108" s="6"/>
      <c r="B108" s="6"/>
      <c r="C108" s="6"/>
      <c r="D108" s="6"/>
      <c r="E108" s="6"/>
      <c r="F108" s="6"/>
      <c r="G108" s="6"/>
    </row>
    <row r="109" spans="1:7" s="237" customFormat="1" x14ac:dyDescent="0.2">
      <c r="A109" s="6"/>
      <c r="B109" s="6"/>
      <c r="C109" s="6"/>
      <c r="D109" s="6"/>
      <c r="E109" s="6"/>
      <c r="F109" s="6"/>
      <c r="G109" s="6"/>
    </row>
    <row r="110" spans="1:7" s="237" customFormat="1" x14ac:dyDescent="0.2">
      <c r="A110" s="6"/>
      <c r="B110" s="6"/>
      <c r="C110" s="6"/>
      <c r="D110" s="6"/>
      <c r="E110" s="6"/>
      <c r="F110" s="6"/>
      <c r="G110" s="6"/>
    </row>
    <row r="111" spans="1:7" s="237" customFormat="1" x14ac:dyDescent="0.2">
      <c r="A111" s="6"/>
      <c r="B111" s="6"/>
      <c r="C111" s="6"/>
      <c r="D111" s="6"/>
      <c r="E111" s="6"/>
      <c r="F111" s="6"/>
      <c r="G111" s="6"/>
    </row>
    <row r="112" spans="1:7" s="237" customFormat="1" x14ac:dyDescent="0.2">
      <c r="A112" s="6"/>
      <c r="B112" s="6"/>
      <c r="C112" s="6"/>
      <c r="D112" s="6"/>
      <c r="E112" s="6"/>
      <c r="F112" s="6"/>
      <c r="G112" s="6"/>
    </row>
    <row r="113" spans="1:7" s="237" customFormat="1" x14ac:dyDescent="0.2">
      <c r="A113" s="6"/>
      <c r="B113" s="6"/>
      <c r="C113" s="6"/>
      <c r="D113" s="6"/>
      <c r="E113" s="6"/>
      <c r="F113" s="6"/>
      <c r="G113" s="6"/>
    </row>
    <row r="114" spans="1:7" s="237" customFormat="1" x14ac:dyDescent="0.2">
      <c r="A114" s="6"/>
      <c r="B114" s="6"/>
      <c r="C114" s="6"/>
      <c r="D114" s="6"/>
      <c r="E114" s="6"/>
      <c r="F114" s="6"/>
      <c r="G114" s="6"/>
    </row>
    <row r="115" spans="1:7" s="237" customFormat="1" x14ac:dyDescent="0.2">
      <c r="A115" s="6"/>
      <c r="B115" s="6"/>
      <c r="C115" s="6"/>
      <c r="D115" s="6"/>
      <c r="E115" s="6"/>
      <c r="F115" s="6"/>
      <c r="G115" s="6"/>
    </row>
    <row r="116" spans="1:7" s="237" customFormat="1" x14ac:dyDescent="0.2">
      <c r="A116" s="6"/>
      <c r="B116" s="6"/>
      <c r="C116" s="6"/>
      <c r="D116" s="6"/>
      <c r="E116" s="6"/>
      <c r="F116" s="6"/>
      <c r="G116" s="6"/>
    </row>
    <row r="117" spans="1:7" s="237" customFormat="1" x14ac:dyDescent="0.2">
      <c r="A117" s="6"/>
      <c r="B117" s="6"/>
      <c r="C117" s="6"/>
      <c r="D117" s="6"/>
      <c r="E117" s="6"/>
      <c r="F117" s="6"/>
      <c r="G117" s="6"/>
    </row>
    <row r="118" spans="1:7" s="237" customFormat="1" x14ac:dyDescent="0.2">
      <c r="A118" s="6"/>
      <c r="B118" s="6"/>
      <c r="C118" s="6"/>
      <c r="D118" s="6"/>
      <c r="E118" s="6"/>
      <c r="F118" s="6"/>
      <c r="G118" s="6"/>
    </row>
    <row r="119" spans="1:7" s="237" customFormat="1" x14ac:dyDescent="0.2">
      <c r="A119" s="6"/>
      <c r="B119" s="6"/>
      <c r="C119" s="6"/>
      <c r="D119" s="6"/>
      <c r="E119" s="6"/>
      <c r="F119" s="6"/>
      <c r="G119" s="6"/>
    </row>
    <row r="120" spans="1:7" s="237" customFormat="1" x14ac:dyDescent="0.2">
      <c r="A120" s="6"/>
      <c r="B120" s="6"/>
      <c r="C120" s="6"/>
      <c r="D120" s="6"/>
      <c r="E120" s="6"/>
      <c r="F120" s="6"/>
      <c r="G120" s="6"/>
    </row>
    <row r="121" spans="1:7" s="237" customFormat="1" x14ac:dyDescent="0.2">
      <c r="A121" s="6"/>
      <c r="B121" s="6"/>
      <c r="C121" s="6"/>
      <c r="D121" s="6"/>
      <c r="E121" s="6"/>
      <c r="F121" s="6"/>
      <c r="G121" s="6"/>
    </row>
    <row r="122" spans="1:7" s="237" customFormat="1" x14ac:dyDescent="0.2">
      <c r="A122" s="6"/>
      <c r="B122" s="6"/>
      <c r="C122" s="6"/>
      <c r="D122" s="6"/>
      <c r="E122" s="6"/>
      <c r="F122" s="6"/>
      <c r="G122" s="6"/>
    </row>
    <row r="123" spans="1:7" s="237" customFormat="1" x14ac:dyDescent="0.2">
      <c r="A123" s="6"/>
      <c r="B123" s="6"/>
      <c r="C123" s="6"/>
      <c r="D123" s="6"/>
      <c r="E123" s="6"/>
      <c r="F123" s="6"/>
      <c r="G123" s="6"/>
    </row>
    <row r="124" spans="1:7" s="237" customFormat="1" x14ac:dyDescent="0.2">
      <c r="A124" s="6"/>
      <c r="B124" s="6"/>
      <c r="C124" s="6"/>
      <c r="D124" s="6"/>
      <c r="E124" s="6"/>
      <c r="F124" s="6"/>
      <c r="G124" s="6"/>
    </row>
    <row r="125" spans="1:7" s="237" customFormat="1" x14ac:dyDescent="0.2">
      <c r="A125" s="6"/>
      <c r="B125" s="6"/>
      <c r="C125" s="6"/>
      <c r="D125" s="6"/>
      <c r="E125" s="6"/>
      <c r="F125" s="6"/>
      <c r="G125" s="6"/>
    </row>
    <row r="126" spans="1:7" s="237" customFormat="1" x14ac:dyDescent="0.2">
      <c r="A126" s="6"/>
      <c r="B126" s="6"/>
      <c r="C126" s="6"/>
      <c r="D126" s="6"/>
      <c r="E126" s="6"/>
      <c r="F126" s="6"/>
      <c r="G126" s="6"/>
    </row>
    <row r="127" spans="1:7" s="237" customFormat="1" x14ac:dyDescent="0.2">
      <c r="A127" s="6"/>
      <c r="B127" s="6"/>
      <c r="C127" s="6"/>
      <c r="D127" s="6"/>
      <c r="E127" s="6"/>
      <c r="F127" s="6"/>
      <c r="G127" s="6"/>
    </row>
    <row r="128" spans="1:7" s="237" customFormat="1" x14ac:dyDescent="0.2">
      <c r="A128" s="6"/>
      <c r="B128" s="6"/>
      <c r="C128" s="6"/>
      <c r="D128" s="6"/>
      <c r="E128" s="6"/>
      <c r="F128" s="6"/>
      <c r="G128" s="6"/>
    </row>
    <row r="129" spans="1:7" s="237" customFormat="1" x14ac:dyDescent="0.2">
      <c r="A129" s="6"/>
      <c r="B129" s="6"/>
      <c r="C129" s="6"/>
      <c r="D129" s="6"/>
      <c r="E129" s="6"/>
      <c r="F129" s="6"/>
      <c r="G129" s="6"/>
    </row>
    <row r="130" spans="1:7" s="237" customFormat="1" x14ac:dyDescent="0.2">
      <c r="A130" s="6"/>
      <c r="B130" s="6"/>
      <c r="C130" s="6"/>
      <c r="D130" s="6"/>
      <c r="E130" s="6"/>
      <c r="F130" s="6"/>
      <c r="G130" s="6"/>
    </row>
    <row r="131" spans="1:7" s="237" customFormat="1" x14ac:dyDescent="0.2">
      <c r="A131" s="6"/>
      <c r="B131" s="6"/>
      <c r="C131" s="6"/>
      <c r="D131" s="6"/>
      <c r="E131" s="6"/>
      <c r="F131" s="6"/>
      <c r="G131" s="6"/>
    </row>
    <row r="132" spans="1:7" s="237" customFormat="1" x14ac:dyDescent="0.2">
      <c r="A132" s="6"/>
      <c r="B132" s="6"/>
      <c r="C132" s="6"/>
      <c r="D132" s="6"/>
      <c r="E132" s="6"/>
      <c r="F132" s="6"/>
      <c r="G132" s="6"/>
    </row>
    <row r="133" spans="1:7" s="237" customFormat="1" x14ac:dyDescent="0.2">
      <c r="A133" s="6"/>
      <c r="B133" s="6"/>
      <c r="C133" s="6"/>
      <c r="D133" s="6"/>
      <c r="E133" s="6"/>
      <c r="F133" s="6"/>
      <c r="G133" s="6"/>
    </row>
    <row r="134" spans="1:7" s="237" customFormat="1" x14ac:dyDescent="0.2">
      <c r="A134" s="6"/>
      <c r="B134" s="6"/>
      <c r="C134" s="6"/>
      <c r="D134" s="6"/>
      <c r="E134" s="6"/>
      <c r="F134" s="6"/>
      <c r="G134" s="6"/>
    </row>
    <row r="135" spans="1:7" s="237" customFormat="1" x14ac:dyDescent="0.2">
      <c r="A135" s="6"/>
      <c r="B135" s="6"/>
      <c r="C135" s="6"/>
      <c r="D135" s="6"/>
      <c r="E135" s="6"/>
      <c r="F135" s="6"/>
      <c r="G135" s="6"/>
    </row>
    <row r="136" spans="1:7" s="237" customFormat="1" x14ac:dyDescent="0.2">
      <c r="A136" s="6"/>
      <c r="B136" s="6"/>
      <c r="C136" s="6"/>
      <c r="D136" s="6"/>
      <c r="E136" s="6"/>
      <c r="F136" s="6"/>
      <c r="G136" s="6"/>
    </row>
    <row r="137" spans="1:7" s="237" customFormat="1" x14ac:dyDescent="0.2">
      <c r="A137" s="6"/>
      <c r="B137" s="6"/>
      <c r="C137" s="6"/>
      <c r="D137" s="6"/>
      <c r="E137" s="6"/>
      <c r="F137" s="6"/>
      <c r="G137" s="6"/>
    </row>
    <row r="138" spans="1:7" s="237" customFormat="1" x14ac:dyDescent="0.2">
      <c r="A138" s="6"/>
      <c r="B138" s="6"/>
      <c r="C138" s="6"/>
      <c r="D138" s="6"/>
      <c r="E138" s="6"/>
      <c r="F138" s="6"/>
      <c r="G138" s="6"/>
    </row>
    <row r="139" spans="1:7" s="237" customFormat="1" x14ac:dyDescent="0.2">
      <c r="A139" s="6"/>
      <c r="B139" s="6"/>
      <c r="C139" s="6"/>
      <c r="D139" s="6"/>
      <c r="E139" s="6"/>
      <c r="F139" s="6"/>
      <c r="G139" s="6"/>
    </row>
    <row r="140" spans="1:7" s="237" customFormat="1" x14ac:dyDescent="0.2">
      <c r="A140" s="6"/>
      <c r="B140" s="6"/>
      <c r="C140" s="6"/>
      <c r="D140" s="6"/>
      <c r="E140" s="6"/>
      <c r="F140" s="6"/>
      <c r="G140" s="6"/>
    </row>
    <row r="141" spans="1:7" s="237" customFormat="1" x14ac:dyDescent="0.2">
      <c r="A141" s="6"/>
      <c r="B141" s="6"/>
      <c r="C141" s="6"/>
      <c r="D141" s="6"/>
      <c r="E141" s="6"/>
      <c r="F141" s="6"/>
      <c r="G141" s="6"/>
    </row>
    <row r="142" spans="1:7" s="237" customFormat="1" x14ac:dyDescent="0.2">
      <c r="A142" s="6"/>
      <c r="B142" s="6"/>
      <c r="C142" s="6"/>
      <c r="D142" s="6"/>
      <c r="E142" s="6"/>
      <c r="F142" s="6"/>
      <c r="G142" s="6"/>
    </row>
    <row r="143" spans="1:7" s="237" customFormat="1" x14ac:dyDescent="0.2">
      <c r="A143" s="6"/>
      <c r="B143" s="6"/>
      <c r="C143" s="6"/>
      <c r="D143" s="6"/>
      <c r="E143" s="6"/>
      <c r="F143" s="6"/>
      <c r="G143" s="6"/>
    </row>
    <row r="144" spans="1:7" s="237" customFormat="1" x14ac:dyDescent="0.2">
      <c r="A144" s="6"/>
      <c r="B144" s="6"/>
      <c r="C144" s="6"/>
      <c r="D144" s="6"/>
      <c r="E144" s="6"/>
      <c r="F144" s="6"/>
      <c r="G144" s="6"/>
    </row>
    <row r="145" spans="1:7" s="237" customFormat="1" x14ac:dyDescent="0.2">
      <c r="A145" s="6"/>
      <c r="B145" s="6"/>
      <c r="C145" s="6"/>
      <c r="D145" s="6"/>
      <c r="E145" s="6"/>
      <c r="F145" s="6"/>
      <c r="G145" s="6"/>
    </row>
    <row r="146" spans="1:7" s="237" customFormat="1" x14ac:dyDescent="0.2">
      <c r="A146" s="6"/>
      <c r="B146" s="6"/>
      <c r="C146" s="6"/>
      <c r="D146" s="6"/>
      <c r="E146" s="6"/>
      <c r="F146" s="6"/>
      <c r="G146" s="6"/>
    </row>
    <row r="147" spans="1:7" s="237" customFormat="1" x14ac:dyDescent="0.2">
      <c r="A147" s="6"/>
      <c r="B147" s="6"/>
      <c r="C147" s="6"/>
      <c r="D147" s="6"/>
      <c r="E147" s="6"/>
      <c r="F147" s="6"/>
      <c r="G147" s="6"/>
    </row>
    <row r="148" spans="1:7" s="237" customFormat="1" x14ac:dyDescent="0.2">
      <c r="A148" s="6"/>
      <c r="B148" s="6"/>
      <c r="C148" s="6"/>
      <c r="D148" s="6"/>
      <c r="E148" s="6"/>
      <c r="F148" s="6"/>
      <c r="G148" s="6"/>
    </row>
    <row r="149" spans="1:7" s="237" customFormat="1" x14ac:dyDescent="0.2">
      <c r="A149" s="6"/>
      <c r="B149" s="6"/>
      <c r="C149" s="6"/>
      <c r="D149" s="6"/>
      <c r="E149" s="6"/>
      <c r="F149" s="6"/>
      <c r="G149" s="6"/>
    </row>
    <row r="150" spans="1:7" s="237" customFormat="1" x14ac:dyDescent="0.2">
      <c r="A150" s="6"/>
      <c r="B150" s="6"/>
      <c r="C150" s="6"/>
      <c r="D150" s="6"/>
      <c r="E150" s="6"/>
      <c r="F150" s="6"/>
      <c r="G150" s="6"/>
    </row>
    <row r="151" spans="1:7" s="237" customFormat="1" x14ac:dyDescent="0.2">
      <c r="A151" s="6"/>
      <c r="B151" s="6"/>
      <c r="C151" s="6"/>
      <c r="D151" s="6"/>
      <c r="E151" s="6"/>
      <c r="F151" s="6"/>
      <c r="G151" s="6"/>
    </row>
    <row r="152" spans="1:7" s="237" customFormat="1" x14ac:dyDescent="0.2">
      <c r="A152" s="6"/>
      <c r="B152" s="6"/>
      <c r="C152" s="6"/>
      <c r="D152" s="6"/>
      <c r="E152" s="6"/>
      <c r="F152" s="6"/>
      <c r="G152" s="6"/>
    </row>
    <row r="153" spans="1:7" s="237" customFormat="1" x14ac:dyDescent="0.2">
      <c r="A153" s="6"/>
      <c r="B153" s="6"/>
      <c r="C153" s="6"/>
      <c r="D153" s="6"/>
      <c r="E153" s="6"/>
      <c r="F153" s="6"/>
      <c r="G153" s="6"/>
    </row>
    <row r="154" spans="1:7" s="237" customFormat="1" x14ac:dyDescent="0.2">
      <c r="A154" s="6"/>
      <c r="B154" s="6"/>
      <c r="C154" s="6"/>
      <c r="D154" s="6"/>
      <c r="E154" s="6"/>
      <c r="F154" s="6"/>
      <c r="G154" s="6"/>
    </row>
    <row r="155" spans="1:7" s="237" customFormat="1" x14ac:dyDescent="0.2">
      <c r="A155" s="6"/>
      <c r="B155" s="6"/>
      <c r="C155" s="6"/>
      <c r="D155" s="6"/>
      <c r="E155" s="6"/>
      <c r="F155" s="6"/>
      <c r="G155" s="6"/>
    </row>
    <row r="156" spans="1:7" s="237" customFormat="1" x14ac:dyDescent="0.2">
      <c r="A156" s="6"/>
      <c r="B156" s="6"/>
      <c r="C156" s="6"/>
      <c r="D156" s="6"/>
      <c r="E156" s="6"/>
      <c r="F156" s="6"/>
      <c r="G156" s="6"/>
    </row>
    <row r="157" spans="1:7" s="237" customFormat="1" x14ac:dyDescent="0.2">
      <c r="A157" s="6"/>
      <c r="B157" s="6"/>
      <c r="C157" s="6"/>
      <c r="D157" s="6"/>
      <c r="E157" s="6"/>
      <c r="F157" s="6"/>
      <c r="G157" s="6"/>
    </row>
    <row r="158" spans="1:7" s="237" customFormat="1" x14ac:dyDescent="0.2">
      <c r="A158" s="6"/>
      <c r="B158" s="6"/>
      <c r="C158" s="6"/>
      <c r="D158" s="6"/>
      <c r="E158" s="6"/>
      <c r="F158" s="6"/>
      <c r="G158" s="6"/>
    </row>
    <row r="159" spans="1:7" s="237" customFormat="1" x14ac:dyDescent="0.2">
      <c r="A159" s="6"/>
      <c r="B159" s="6"/>
      <c r="C159" s="6"/>
      <c r="D159" s="6"/>
      <c r="E159" s="6"/>
      <c r="F159" s="6"/>
      <c r="G159" s="6"/>
    </row>
    <row r="160" spans="1:7" s="237" customFormat="1" x14ac:dyDescent="0.2">
      <c r="A160" s="6"/>
      <c r="B160" s="6"/>
      <c r="C160" s="6"/>
      <c r="D160" s="6"/>
      <c r="E160" s="6"/>
      <c r="F160" s="6"/>
      <c r="G160" s="6"/>
    </row>
    <row r="161" spans="1:7" s="237" customFormat="1" x14ac:dyDescent="0.2">
      <c r="A161" s="6"/>
      <c r="B161" s="6"/>
      <c r="C161" s="6"/>
      <c r="D161" s="6"/>
      <c r="E161" s="6"/>
      <c r="F161" s="6"/>
      <c r="G161" s="6"/>
    </row>
    <row r="162" spans="1:7" s="237" customFormat="1" x14ac:dyDescent="0.2">
      <c r="A162" s="6"/>
      <c r="B162" s="6"/>
      <c r="C162" s="6"/>
      <c r="D162" s="6"/>
      <c r="E162" s="6"/>
      <c r="F162" s="6"/>
      <c r="G162" s="6"/>
    </row>
    <row r="163" spans="1:7" s="237" customFormat="1" x14ac:dyDescent="0.2">
      <c r="A163" s="6"/>
      <c r="B163" s="6"/>
      <c r="C163" s="6"/>
      <c r="D163" s="6"/>
      <c r="E163" s="6"/>
      <c r="F163" s="6"/>
      <c r="G163" s="6"/>
    </row>
    <row r="164" spans="1:7" s="237" customFormat="1" x14ac:dyDescent="0.2">
      <c r="A164" s="6"/>
      <c r="B164" s="6"/>
      <c r="C164" s="6"/>
      <c r="D164" s="6"/>
      <c r="E164" s="6"/>
      <c r="F164" s="6"/>
      <c r="G164" s="6"/>
    </row>
    <row r="165" spans="1:7" s="237" customFormat="1" x14ac:dyDescent="0.2">
      <c r="A165" s="6"/>
      <c r="B165" s="6"/>
      <c r="C165" s="6"/>
      <c r="D165" s="6"/>
      <c r="E165" s="6"/>
      <c r="F165" s="6"/>
      <c r="G165" s="6"/>
    </row>
    <row r="166" spans="1:7" s="237" customFormat="1" x14ac:dyDescent="0.2">
      <c r="A166" s="6"/>
      <c r="B166" s="6"/>
      <c r="C166" s="6"/>
      <c r="D166" s="6"/>
      <c r="E166" s="6"/>
      <c r="F166" s="6"/>
      <c r="G166" s="6"/>
    </row>
    <row r="167" spans="1:7" s="237" customFormat="1" x14ac:dyDescent="0.2">
      <c r="A167" s="6"/>
      <c r="B167" s="6"/>
      <c r="C167" s="6"/>
      <c r="D167" s="6"/>
      <c r="E167" s="6"/>
      <c r="F167" s="6"/>
      <c r="G167" s="6"/>
    </row>
    <row r="168" spans="1:7" s="237" customFormat="1" x14ac:dyDescent="0.2">
      <c r="A168" s="6"/>
      <c r="B168" s="6"/>
      <c r="C168" s="6"/>
      <c r="D168" s="6"/>
      <c r="E168" s="6"/>
      <c r="F168" s="6"/>
      <c r="G168" s="6"/>
    </row>
    <row r="169" spans="1:7" s="237" customFormat="1" x14ac:dyDescent="0.2">
      <c r="A169" s="6"/>
      <c r="B169" s="6"/>
      <c r="C169" s="6"/>
      <c r="D169" s="6"/>
      <c r="E169" s="6"/>
      <c r="F169" s="6"/>
      <c r="G169" s="6"/>
    </row>
    <row r="170" spans="1:7" s="237" customFormat="1" x14ac:dyDescent="0.2">
      <c r="A170" s="6"/>
      <c r="B170" s="6"/>
      <c r="C170" s="6"/>
      <c r="D170" s="6"/>
      <c r="E170" s="6"/>
      <c r="F170" s="6"/>
      <c r="G170" s="6"/>
    </row>
    <row r="171" spans="1:7" s="237" customFormat="1" x14ac:dyDescent="0.2">
      <c r="A171" s="6"/>
      <c r="B171" s="6"/>
      <c r="C171" s="6"/>
      <c r="D171" s="6"/>
      <c r="E171" s="6"/>
      <c r="F171" s="6"/>
      <c r="G171" s="6"/>
    </row>
    <row r="172" spans="1:7" s="237" customFormat="1" x14ac:dyDescent="0.2">
      <c r="A172" s="6"/>
      <c r="B172" s="6"/>
      <c r="C172" s="6"/>
      <c r="D172" s="6"/>
      <c r="E172" s="6"/>
      <c r="F172" s="6"/>
      <c r="G172" s="6"/>
    </row>
    <row r="173" spans="1:7" s="237" customFormat="1" x14ac:dyDescent="0.2">
      <c r="A173" s="6"/>
      <c r="B173" s="6"/>
      <c r="C173" s="6"/>
      <c r="D173" s="6"/>
      <c r="E173" s="6"/>
      <c r="F173" s="6"/>
      <c r="G173" s="6"/>
    </row>
    <row r="174" spans="1:7" s="237" customFormat="1" x14ac:dyDescent="0.2">
      <c r="A174" s="6"/>
      <c r="B174" s="6"/>
      <c r="C174" s="6"/>
      <c r="D174" s="6"/>
      <c r="E174" s="6"/>
      <c r="F174" s="6"/>
      <c r="G174" s="6"/>
    </row>
    <row r="175" spans="1:7" s="237" customFormat="1" x14ac:dyDescent="0.2">
      <c r="A175" s="6"/>
      <c r="B175" s="6"/>
      <c r="C175" s="6"/>
      <c r="D175" s="6"/>
      <c r="E175" s="6"/>
      <c r="F175" s="6"/>
      <c r="G175" s="6"/>
    </row>
    <row r="176" spans="1:7" s="237" customFormat="1" x14ac:dyDescent="0.2">
      <c r="A176" s="6"/>
      <c r="B176" s="6"/>
      <c r="C176" s="6"/>
      <c r="D176" s="6"/>
      <c r="E176" s="6"/>
      <c r="F176" s="6"/>
      <c r="G176" s="6"/>
    </row>
    <row r="177" spans="1:7" s="237" customFormat="1" x14ac:dyDescent="0.2">
      <c r="A177" s="6"/>
      <c r="B177" s="6"/>
      <c r="C177" s="6"/>
      <c r="D177" s="6"/>
      <c r="E177" s="6"/>
      <c r="F177" s="6"/>
      <c r="G177" s="6"/>
    </row>
    <row r="178" spans="1:7" s="237" customFormat="1" x14ac:dyDescent="0.2">
      <c r="A178" s="6"/>
      <c r="B178" s="6"/>
      <c r="C178" s="6"/>
      <c r="D178" s="6"/>
      <c r="E178" s="6"/>
      <c r="F178" s="6"/>
      <c r="G178" s="6"/>
    </row>
    <row r="179" spans="1:7" s="237" customFormat="1" x14ac:dyDescent="0.2">
      <c r="A179" s="6"/>
      <c r="B179" s="6"/>
      <c r="C179" s="6"/>
      <c r="D179" s="6"/>
      <c r="E179" s="6"/>
      <c r="F179" s="6"/>
      <c r="G179" s="6"/>
    </row>
    <row r="180" spans="1:7" s="237" customFormat="1" x14ac:dyDescent="0.2">
      <c r="A180" s="6"/>
      <c r="B180" s="6"/>
      <c r="C180" s="6"/>
      <c r="D180" s="6"/>
      <c r="E180" s="6"/>
      <c r="F180" s="6"/>
      <c r="G180" s="6"/>
    </row>
    <row r="181" spans="1:7" s="237" customFormat="1" x14ac:dyDescent="0.2">
      <c r="A181" s="6"/>
      <c r="B181" s="6"/>
      <c r="C181" s="6"/>
      <c r="D181" s="6"/>
      <c r="E181" s="6"/>
      <c r="F181" s="6"/>
      <c r="G181" s="6"/>
    </row>
    <row r="182" spans="1:7" s="237" customFormat="1" x14ac:dyDescent="0.2">
      <c r="A182" s="6"/>
      <c r="B182" s="6"/>
      <c r="C182" s="6"/>
      <c r="D182" s="6"/>
      <c r="E182" s="6"/>
      <c r="F182" s="6"/>
      <c r="G182" s="6"/>
    </row>
    <row r="183" spans="1:7" s="237" customFormat="1" x14ac:dyDescent="0.2">
      <c r="A183" s="6"/>
      <c r="B183" s="6"/>
      <c r="C183" s="6"/>
      <c r="D183" s="6"/>
      <c r="E183" s="6"/>
      <c r="F183" s="6"/>
      <c r="G183" s="6"/>
    </row>
    <row r="184" spans="1:7" s="237" customFormat="1" x14ac:dyDescent="0.2">
      <c r="A184" s="6"/>
      <c r="B184" s="6"/>
      <c r="C184" s="6"/>
      <c r="D184" s="6"/>
      <c r="E184" s="6"/>
      <c r="F184" s="6"/>
      <c r="G184" s="6"/>
    </row>
    <row r="185" spans="1:7" s="237" customFormat="1" x14ac:dyDescent="0.2">
      <c r="A185" s="6"/>
      <c r="B185" s="6"/>
      <c r="C185" s="6"/>
      <c r="D185" s="6"/>
      <c r="E185" s="6"/>
      <c r="F185" s="6"/>
      <c r="G185" s="6"/>
    </row>
    <row r="186" spans="1:7" s="237" customFormat="1" x14ac:dyDescent="0.2">
      <c r="A186" s="6"/>
      <c r="B186" s="6"/>
      <c r="C186" s="6"/>
      <c r="D186" s="6"/>
      <c r="E186" s="6"/>
      <c r="F186" s="6"/>
      <c r="G186" s="6"/>
    </row>
    <row r="187" spans="1:7" s="237" customFormat="1" x14ac:dyDescent="0.2">
      <c r="A187" s="6"/>
      <c r="B187" s="6"/>
      <c r="C187" s="6"/>
      <c r="D187" s="6"/>
      <c r="E187" s="6"/>
      <c r="F187" s="6"/>
      <c r="G187" s="6"/>
    </row>
    <row r="188" spans="1:7" s="237" customFormat="1" x14ac:dyDescent="0.2">
      <c r="A188" s="6"/>
      <c r="B188" s="6"/>
      <c r="C188" s="6"/>
      <c r="D188" s="6"/>
      <c r="E188" s="6"/>
      <c r="F188" s="6"/>
      <c r="G188" s="6"/>
    </row>
    <row r="189" spans="1:7" s="237" customFormat="1" x14ac:dyDescent="0.2">
      <c r="A189" s="6"/>
      <c r="B189" s="6"/>
      <c r="C189" s="6"/>
      <c r="D189" s="6"/>
      <c r="E189" s="6"/>
      <c r="F189" s="6"/>
      <c r="G189" s="6"/>
    </row>
    <row r="190" spans="1:7" s="237" customFormat="1" x14ac:dyDescent="0.2">
      <c r="A190" s="6"/>
      <c r="B190" s="6"/>
      <c r="C190" s="6"/>
      <c r="D190" s="6"/>
      <c r="E190" s="6"/>
      <c r="F190" s="6"/>
      <c r="G190" s="6"/>
    </row>
    <row r="191" spans="1:7" s="237" customFormat="1" x14ac:dyDescent="0.2">
      <c r="A191" s="6"/>
      <c r="B191" s="6"/>
      <c r="C191" s="6"/>
      <c r="D191" s="6"/>
      <c r="E191" s="6"/>
      <c r="F191" s="6"/>
      <c r="G191" s="6"/>
    </row>
    <row r="192" spans="1:7" s="237" customFormat="1" x14ac:dyDescent="0.2">
      <c r="A192" s="6"/>
      <c r="B192" s="6"/>
      <c r="C192" s="6"/>
      <c r="D192" s="6"/>
      <c r="E192" s="6"/>
      <c r="F192" s="6"/>
      <c r="G192" s="6"/>
    </row>
    <row r="193" spans="1:7" s="237" customFormat="1" x14ac:dyDescent="0.2">
      <c r="A193" s="6"/>
      <c r="B193" s="6"/>
      <c r="C193" s="6"/>
      <c r="D193" s="6"/>
      <c r="E193" s="6"/>
      <c r="F193" s="6"/>
      <c r="G193" s="6"/>
    </row>
    <row r="194" spans="1:7" s="237" customFormat="1" x14ac:dyDescent="0.2">
      <c r="A194" s="6"/>
      <c r="B194" s="6"/>
      <c r="C194" s="6"/>
      <c r="D194" s="6"/>
      <c r="E194" s="6"/>
      <c r="F194" s="6"/>
      <c r="G194" s="6"/>
    </row>
    <row r="195" spans="1:7" s="237" customFormat="1" x14ac:dyDescent="0.2">
      <c r="A195" s="6"/>
      <c r="B195" s="6"/>
      <c r="C195" s="6"/>
      <c r="D195" s="6"/>
      <c r="E195" s="6"/>
      <c r="F195" s="6"/>
      <c r="G195" s="6"/>
    </row>
    <row r="196" spans="1:7" s="237" customFormat="1" x14ac:dyDescent="0.2">
      <c r="A196" s="6"/>
      <c r="B196" s="6"/>
      <c r="C196" s="6"/>
      <c r="D196" s="6"/>
      <c r="E196" s="6"/>
      <c r="F196" s="6"/>
      <c r="G196" s="6"/>
    </row>
    <row r="197" spans="1:7" s="237" customFormat="1" x14ac:dyDescent="0.2">
      <c r="A197" s="6"/>
      <c r="B197" s="6"/>
      <c r="C197" s="6"/>
      <c r="D197" s="6"/>
      <c r="E197" s="6"/>
      <c r="F197" s="6"/>
      <c r="G197" s="6"/>
    </row>
    <row r="198" spans="1:7" s="237" customFormat="1" x14ac:dyDescent="0.2">
      <c r="A198" s="6"/>
      <c r="B198" s="6"/>
      <c r="C198" s="6"/>
      <c r="D198" s="6"/>
      <c r="E198" s="6"/>
      <c r="F198" s="6"/>
      <c r="G198" s="6"/>
    </row>
    <row r="199" spans="1:7" s="237" customFormat="1" x14ac:dyDescent="0.2">
      <c r="A199" s="6"/>
      <c r="B199" s="6"/>
      <c r="C199" s="6"/>
      <c r="D199" s="6"/>
      <c r="E199" s="6"/>
      <c r="F199" s="6"/>
      <c r="G199" s="6"/>
    </row>
    <row r="200" spans="1:7" s="237" customFormat="1" x14ac:dyDescent="0.2">
      <c r="A200" s="6"/>
      <c r="B200" s="6"/>
      <c r="C200" s="6"/>
      <c r="D200" s="6"/>
      <c r="E200" s="6"/>
      <c r="F200" s="6"/>
      <c r="G200" s="6"/>
    </row>
    <row r="201" spans="1:7" s="237" customFormat="1" x14ac:dyDescent="0.2">
      <c r="A201" s="6"/>
      <c r="B201" s="6"/>
      <c r="C201" s="6"/>
      <c r="D201" s="6"/>
      <c r="E201" s="6"/>
      <c r="F201" s="6"/>
      <c r="G201" s="6"/>
    </row>
    <row r="202" spans="1:7" s="237" customFormat="1" x14ac:dyDescent="0.2">
      <c r="A202" s="6"/>
      <c r="B202" s="6"/>
      <c r="C202" s="6"/>
      <c r="D202" s="6"/>
      <c r="E202" s="6"/>
      <c r="F202" s="6"/>
      <c r="G202" s="6"/>
    </row>
    <row r="203" spans="1:7" s="237" customFormat="1" x14ac:dyDescent="0.2">
      <c r="A203" s="6"/>
      <c r="B203" s="6"/>
      <c r="C203" s="6"/>
      <c r="D203" s="6"/>
      <c r="E203" s="6"/>
      <c r="F203" s="6"/>
      <c r="G203" s="6"/>
    </row>
    <row r="204" spans="1:7" s="237" customFormat="1" x14ac:dyDescent="0.2">
      <c r="A204" s="6"/>
      <c r="B204" s="6"/>
      <c r="C204" s="6"/>
      <c r="D204" s="6"/>
      <c r="E204" s="6"/>
      <c r="F204" s="6"/>
      <c r="G204" s="6"/>
    </row>
    <row r="205" spans="1:7" s="237" customFormat="1" x14ac:dyDescent="0.2">
      <c r="A205" s="6"/>
      <c r="B205" s="6"/>
      <c r="C205" s="6"/>
      <c r="D205" s="6"/>
      <c r="E205" s="6"/>
      <c r="F205" s="6"/>
      <c r="G205" s="6"/>
    </row>
    <row r="206" spans="1:7" s="237" customFormat="1" x14ac:dyDescent="0.2">
      <c r="A206" s="6"/>
      <c r="B206" s="6"/>
      <c r="C206" s="6"/>
      <c r="D206" s="6"/>
      <c r="E206" s="6"/>
      <c r="F206" s="6"/>
      <c r="G206" s="6"/>
    </row>
    <row r="207" spans="1:7" s="237" customFormat="1" x14ac:dyDescent="0.2">
      <c r="A207" s="6"/>
      <c r="B207" s="6"/>
      <c r="C207" s="6"/>
      <c r="D207" s="6"/>
      <c r="E207" s="6"/>
      <c r="F207" s="6"/>
      <c r="G207" s="6"/>
    </row>
    <row r="208" spans="1:7" s="237" customFormat="1" x14ac:dyDescent="0.2">
      <c r="A208" s="6"/>
      <c r="B208" s="6"/>
      <c r="C208" s="6"/>
      <c r="D208" s="6"/>
      <c r="E208" s="6"/>
      <c r="F208" s="6"/>
      <c r="G208" s="6"/>
    </row>
    <row r="209" spans="1:7" s="237" customFormat="1" x14ac:dyDescent="0.2">
      <c r="A209" s="6"/>
      <c r="B209" s="6"/>
      <c r="C209" s="6"/>
      <c r="D209" s="6"/>
      <c r="E209" s="6"/>
      <c r="F209" s="6"/>
      <c r="G209" s="6"/>
    </row>
    <row r="210" spans="1:7" s="237" customFormat="1" x14ac:dyDescent="0.2">
      <c r="A210" s="6"/>
      <c r="B210" s="6"/>
      <c r="C210" s="6"/>
      <c r="D210" s="6"/>
      <c r="E210" s="6"/>
      <c r="F210" s="6"/>
      <c r="G210" s="6"/>
    </row>
    <row r="211" spans="1:7" s="237" customFormat="1" x14ac:dyDescent="0.2">
      <c r="A211" s="6"/>
      <c r="B211" s="6"/>
      <c r="C211" s="6"/>
      <c r="D211" s="6"/>
      <c r="E211" s="6"/>
      <c r="F211" s="6"/>
      <c r="G211" s="6"/>
    </row>
    <row r="212" spans="1:7" s="237" customFormat="1" x14ac:dyDescent="0.2">
      <c r="A212" s="6"/>
      <c r="B212" s="6"/>
      <c r="C212" s="6"/>
      <c r="D212" s="6"/>
      <c r="E212" s="6"/>
      <c r="F212" s="6"/>
      <c r="G212" s="6"/>
    </row>
    <row r="213" spans="1:7" s="237" customFormat="1" x14ac:dyDescent="0.2">
      <c r="A213" s="6"/>
      <c r="B213" s="6"/>
      <c r="C213" s="6"/>
      <c r="D213" s="6"/>
      <c r="E213" s="6"/>
      <c r="F213" s="6"/>
      <c r="G213" s="6"/>
    </row>
    <row r="214" spans="1:7" s="237" customFormat="1" x14ac:dyDescent="0.2">
      <c r="A214" s="6"/>
      <c r="B214" s="6"/>
      <c r="C214" s="6"/>
      <c r="D214" s="6"/>
      <c r="E214" s="6"/>
      <c r="F214" s="6"/>
      <c r="G214" s="6"/>
    </row>
    <row r="215" spans="1:7" s="237" customFormat="1" x14ac:dyDescent="0.2">
      <c r="A215" s="6"/>
      <c r="B215" s="6"/>
      <c r="C215" s="6"/>
      <c r="D215" s="6"/>
      <c r="E215" s="6"/>
      <c r="F215" s="6"/>
      <c r="G215" s="6"/>
    </row>
    <row r="216" spans="1:7" s="237" customFormat="1" x14ac:dyDescent="0.2">
      <c r="A216" s="6"/>
      <c r="B216" s="6"/>
      <c r="C216" s="6"/>
      <c r="D216" s="6"/>
      <c r="E216" s="6"/>
      <c r="F216" s="6"/>
      <c r="G216" s="6"/>
    </row>
    <row r="217" spans="1:7" s="237" customFormat="1" x14ac:dyDescent="0.2">
      <c r="A217" s="6"/>
      <c r="B217" s="6"/>
      <c r="C217" s="6"/>
      <c r="D217" s="6"/>
      <c r="E217" s="6"/>
      <c r="F217" s="6"/>
      <c r="G217" s="6"/>
    </row>
    <row r="218" spans="1:7" s="237" customFormat="1" x14ac:dyDescent="0.2">
      <c r="A218" s="6"/>
      <c r="B218" s="6"/>
      <c r="C218" s="6"/>
      <c r="D218" s="6"/>
      <c r="E218" s="6"/>
      <c r="F218" s="6"/>
      <c r="G218" s="6"/>
    </row>
    <row r="219" spans="1:7" s="237" customFormat="1" x14ac:dyDescent="0.2">
      <c r="A219" s="6"/>
      <c r="B219" s="6"/>
      <c r="C219" s="6"/>
      <c r="D219" s="6"/>
      <c r="E219" s="6"/>
      <c r="F219" s="6"/>
      <c r="G219" s="6"/>
    </row>
    <row r="220" spans="1:7" s="237" customFormat="1" x14ac:dyDescent="0.2">
      <c r="A220" s="6"/>
      <c r="B220" s="6"/>
      <c r="C220" s="6"/>
      <c r="D220" s="6"/>
      <c r="E220" s="6"/>
      <c r="F220" s="6"/>
      <c r="G220" s="6"/>
    </row>
    <row r="221" spans="1:7" s="237" customFormat="1" x14ac:dyDescent="0.2">
      <c r="A221" s="6"/>
      <c r="B221" s="6"/>
      <c r="C221" s="6"/>
      <c r="D221" s="6"/>
      <c r="E221" s="6"/>
      <c r="F221" s="6"/>
      <c r="G221" s="6"/>
    </row>
    <row r="222" spans="1:7" s="237" customFormat="1" x14ac:dyDescent="0.2">
      <c r="A222" s="6"/>
      <c r="B222" s="6"/>
      <c r="C222" s="6"/>
      <c r="D222" s="6"/>
      <c r="E222" s="6"/>
      <c r="F222" s="6"/>
      <c r="G222" s="6"/>
    </row>
    <row r="223" spans="1:7" s="237" customFormat="1" x14ac:dyDescent="0.2">
      <c r="A223" s="6"/>
      <c r="B223" s="6"/>
      <c r="C223" s="6"/>
      <c r="D223" s="6"/>
      <c r="E223" s="6"/>
      <c r="F223" s="6"/>
      <c r="G223" s="6"/>
    </row>
    <row r="224" spans="1:7" s="237" customFormat="1" x14ac:dyDescent="0.2">
      <c r="A224" s="6"/>
      <c r="B224" s="6"/>
      <c r="C224" s="6"/>
      <c r="D224" s="6"/>
      <c r="E224" s="6"/>
      <c r="F224" s="6"/>
      <c r="G224" s="6"/>
    </row>
    <row r="225" spans="1:7" s="237" customFormat="1" x14ac:dyDescent="0.2">
      <c r="A225" s="6"/>
      <c r="B225" s="6"/>
      <c r="C225" s="6"/>
      <c r="D225" s="6"/>
      <c r="E225" s="6"/>
      <c r="F225" s="6"/>
      <c r="G225" s="6"/>
    </row>
    <row r="226" spans="1:7" s="237" customFormat="1" x14ac:dyDescent="0.2">
      <c r="A226" s="6"/>
      <c r="B226" s="6"/>
      <c r="C226" s="6"/>
      <c r="D226" s="6"/>
      <c r="E226" s="6"/>
      <c r="F226" s="6"/>
      <c r="G226" s="6"/>
    </row>
    <row r="227" spans="1:7" s="237" customFormat="1" x14ac:dyDescent="0.2">
      <c r="A227" s="6"/>
      <c r="B227" s="6"/>
      <c r="C227" s="6"/>
      <c r="D227" s="6"/>
      <c r="E227" s="6"/>
      <c r="F227" s="6"/>
      <c r="G227" s="6"/>
    </row>
    <row r="228" spans="1:7" s="237" customFormat="1" x14ac:dyDescent="0.2">
      <c r="A228" s="6"/>
      <c r="B228" s="6"/>
      <c r="C228" s="6"/>
      <c r="D228" s="6"/>
      <c r="E228" s="6"/>
      <c r="F228" s="6"/>
      <c r="G228" s="6"/>
    </row>
    <row r="229" spans="1:7" s="237" customFormat="1" x14ac:dyDescent="0.2">
      <c r="A229" s="6"/>
      <c r="B229" s="6"/>
      <c r="C229" s="6"/>
      <c r="D229" s="6"/>
      <c r="E229" s="6"/>
      <c r="F229" s="6"/>
      <c r="G229" s="6"/>
    </row>
    <row r="230" spans="1:7" s="237" customFormat="1" x14ac:dyDescent="0.2">
      <c r="A230" s="6"/>
      <c r="B230" s="6"/>
      <c r="C230" s="6"/>
      <c r="D230" s="6"/>
      <c r="E230" s="6"/>
      <c r="F230" s="6"/>
      <c r="G230" s="6"/>
    </row>
    <row r="231" spans="1:7" s="237" customFormat="1" x14ac:dyDescent="0.2">
      <c r="A231" s="6"/>
      <c r="B231" s="6"/>
      <c r="C231" s="6"/>
      <c r="D231" s="6"/>
      <c r="E231" s="6"/>
      <c r="F231" s="6"/>
      <c r="G231" s="6"/>
    </row>
    <row r="232" spans="1:7" s="237" customFormat="1" x14ac:dyDescent="0.2">
      <c r="A232" s="6"/>
      <c r="B232" s="6"/>
      <c r="C232" s="6"/>
      <c r="D232" s="6"/>
      <c r="E232" s="6"/>
      <c r="F232" s="6"/>
      <c r="G232" s="6"/>
    </row>
    <row r="233" spans="1:7" s="237" customFormat="1" x14ac:dyDescent="0.2">
      <c r="A233" s="6"/>
      <c r="B233" s="6"/>
      <c r="C233" s="6"/>
      <c r="D233" s="6"/>
      <c r="E233" s="6"/>
      <c r="F233" s="6"/>
      <c r="G233" s="6"/>
    </row>
    <row r="234" spans="1:7" s="237" customFormat="1" x14ac:dyDescent="0.2">
      <c r="A234" s="6"/>
      <c r="B234" s="6"/>
      <c r="C234" s="6"/>
      <c r="D234" s="6"/>
      <c r="E234" s="6"/>
      <c r="F234" s="6"/>
      <c r="G234" s="6"/>
    </row>
    <row r="235" spans="1:7" s="237" customFormat="1" x14ac:dyDescent="0.2">
      <c r="A235" s="6"/>
      <c r="B235" s="6"/>
      <c r="C235" s="6"/>
      <c r="D235" s="6"/>
      <c r="E235" s="6"/>
      <c r="F235" s="6"/>
      <c r="G235" s="6"/>
    </row>
    <row r="236" spans="1:7" s="237" customFormat="1" x14ac:dyDescent="0.2">
      <c r="A236" s="6"/>
      <c r="B236" s="6"/>
      <c r="C236" s="6"/>
      <c r="D236" s="6"/>
      <c r="E236" s="6"/>
      <c r="F236" s="6"/>
      <c r="G236" s="6"/>
    </row>
    <row r="237" spans="1:7" s="237" customFormat="1" x14ac:dyDescent="0.2">
      <c r="A237" s="6"/>
      <c r="B237" s="6"/>
      <c r="C237" s="6"/>
      <c r="D237" s="6"/>
      <c r="E237" s="6"/>
      <c r="F237" s="6"/>
      <c r="G237" s="6"/>
    </row>
    <row r="238" spans="1:7" s="237" customFormat="1" x14ac:dyDescent="0.2">
      <c r="A238" s="6"/>
      <c r="B238" s="6"/>
      <c r="C238" s="6"/>
      <c r="D238" s="6"/>
      <c r="E238" s="6"/>
      <c r="F238" s="6"/>
      <c r="G238" s="6"/>
    </row>
    <row r="239" spans="1:7" s="237" customFormat="1" x14ac:dyDescent="0.2">
      <c r="A239" s="6"/>
      <c r="B239" s="6"/>
      <c r="C239" s="6"/>
      <c r="D239" s="6"/>
      <c r="E239" s="6"/>
      <c r="F239" s="6"/>
      <c r="G239" s="6"/>
    </row>
    <row r="240" spans="1:7" s="237" customFormat="1" x14ac:dyDescent="0.2">
      <c r="A240" s="6"/>
      <c r="B240" s="6"/>
      <c r="C240" s="6"/>
      <c r="D240" s="6"/>
      <c r="E240" s="6"/>
      <c r="F240" s="6"/>
      <c r="G240" s="6"/>
    </row>
    <row r="241" spans="1:7" s="237" customFormat="1" x14ac:dyDescent="0.2">
      <c r="A241" s="6"/>
      <c r="B241" s="6"/>
      <c r="C241" s="6"/>
      <c r="D241" s="6"/>
      <c r="E241" s="6"/>
      <c r="F241" s="6"/>
      <c r="G241" s="6"/>
    </row>
    <row r="242" spans="1:7" s="237" customFormat="1" x14ac:dyDescent="0.2">
      <c r="A242" s="6"/>
      <c r="B242" s="6"/>
      <c r="C242" s="6"/>
      <c r="D242" s="6"/>
      <c r="E242" s="6"/>
      <c r="F242" s="6"/>
      <c r="G242" s="6"/>
    </row>
    <row r="243" spans="1:7" s="237" customFormat="1" x14ac:dyDescent="0.2">
      <c r="A243" s="6"/>
      <c r="B243" s="6"/>
      <c r="C243" s="6"/>
      <c r="D243" s="6"/>
      <c r="E243" s="6"/>
      <c r="F243" s="6"/>
      <c r="G243" s="6"/>
    </row>
    <row r="244" spans="1:7" s="237" customFormat="1" x14ac:dyDescent="0.2">
      <c r="A244" s="6"/>
      <c r="B244" s="6"/>
      <c r="C244" s="6"/>
      <c r="D244" s="6"/>
      <c r="E244" s="6"/>
      <c r="F244" s="6"/>
      <c r="G244" s="6"/>
    </row>
    <row r="245" spans="1:7" s="237" customFormat="1" x14ac:dyDescent="0.2">
      <c r="A245" s="6"/>
      <c r="B245" s="6"/>
      <c r="C245" s="6"/>
      <c r="D245" s="6"/>
      <c r="E245" s="6"/>
      <c r="F245" s="6"/>
      <c r="G245" s="6"/>
    </row>
    <row r="246" spans="1:7" s="237" customFormat="1" x14ac:dyDescent="0.2">
      <c r="A246" s="6"/>
      <c r="B246" s="6"/>
      <c r="C246" s="6"/>
      <c r="D246" s="6"/>
      <c r="E246" s="6"/>
      <c r="F246" s="6"/>
      <c r="G246" s="6"/>
    </row>
    <row r="247" spans="1:7" s="237" customFormat="1" x14ac:dyDescent="0.2">
      <c r="A247" s="6"/>
      <c r="B247" s="6"/>
      <c r="C247" s="6"/>
      <c r="D247" s="6"/>
      <c r="E247" s="6"/>
      <c r="F247" s="6"/>
      <c r="G247" s="6"/>
    </row>
    <row r="248" spans="1:7" s="237" customFormat="1" x14ac:dyDescent="0.2">
      <c r="A248" s="6"/>
      <c r="B248" s="6"/>
      <c r="C248" s="6"/>
      <c r="D248" s="6"/>
      <c r="E248" s="6"/>
      <c r="F248" s="6"/>
      <c r="G248" s="6"/>
    </row>
    <row r="249" spans="1:7" s="237" customFormat="1" x14ac:dyDescent="0.2">
      <c r="A249" s="6"/>
      <c r="B249" s="6"/>
      <c r="C249" s="6"/>
      <c r="D249" s="6"/>
      <c r="E249" s="6"/>
      <c r="F249" s="6"/>
      <c r="G249" s="6"/>
    </row>
    <row r="250" spans="1:7" s="237" customFormat="1" x14ac:dyDescent="0.2">
      <c r="A250" s="6"/>
      <c r="B250" s="6"/>
      <c r="C250" s="6"/>
      <c r="D250" s="6"/>
      <c r="E250" s="6"/>
      <c r="F250" s="6"/>
      <c r="G250" s="6"/>
    </row>
    <row r="251" spans="1:7" s="237" customFormat="1" x14ac:dyDescent="0.2">
      <c r="A251" s="6"/>
      <c r="B251" s="6"/>
      <c r="C251" s="6"/>
      <c r="D251" s="6"/>
      <c r="E251" s="6"/>
      <c r="F251" s="6"/>
      <c r="G251" s="6"/>
    </row>
    <row r="252" spans="1:7" s="237" customFormat="1" x14ac:dyDescent="0.2">
      <c r="A252" s="6"/>
      <c r="B252" s="6"/>
      <c r="C252" s="6"/>
      <c r="D252" s="6"/>
      <c r="E252" s="6"/>
      <c r="F252" s="6"/>
      <c r="G252" s="6"/>
    </row>
    <row r="253" spans="1:7" s="237" customFormat="1" x14ac:dyDescent="0.2">
      <c r="A253" s="6"/>
      <c r="B253" s="6"/>
      <c r="C253" s="6"/>
      <c r="D253" s="6"/>
      <c r="E253" s="6"/>
      <c r="F253" s="6"/>
      <c r="G253" s="6"/>
    </row>
    <row r="254" spans="1:7" s="237" customFormat="1" x14ac:dyDescent="0.2">
      <c r="A254" s="6"/>
      <c r="B254" s="6"/>
      <c r="C254" s="6"/>
      <c r="D254" s="6"/>
      <c r="E254" s="6"/>
      <c r="F254" s="6"/>
      <c r="G254" s="6"/>
    </row>
    <row r="255" spans="1:7" s="237" customFormat="1" x14ac:dyDescent="0.2">
      <c r="A255" s="6"/>
      <c r="B255" s="6"/>
      <c r="C255" s="6"/>
      <c r="D255" s="6"/>
      <c r="E255" s="6"/>
      <c r="F255" s="6"/>
      <c r="G255" s="6"/>
    </row>
    <row r="256" spans="1:7" s="237" customFormat="1" x14ac:dyDescent="0.2">
      <c r="A256" s="6"/>
      <c r="B256" s="6"/>
      <c r="C256" s="6"/>
      <c r="D256" s="6"/>
      <c r="E256" s="6"/>
      <c r="F256" s="6"/>
      <c r="G256" s="6"/>
    </row>
    <row r="257" spans="1:7" s="237" customFormat="1" x14ac:dyDescent="0.2">
      <c r="A257" s="6"/>
      <c r="B257" s="6"/>
      <c r="C257" s="6"/>
      <c r="D257" s="6"/>
      <c r="E257" s="6"/>
      <c r="F257" s="6"/>
      <c r="G257" s="6"/>
    </row>
    <row r="258" spans="1:7" s="237" customFormat="1" x14ac:dyDescent="0.2">
      <c r="A258" s="6"/>
      <c r="B258" s="6"/>
      <c r="C258" s="6"/>
      <c r="D258" s="6"/>
      <c r="E258" s="6"/>
      <c r="F258" s="6"/>
      <c r="G258" s="6"/>
    </row>
    <row r="259" spans="1:7" s="237" customFormat="1" x14ac:dyDescent="0.2">
      <c r="A259" s="6"/>
      <c r="B259" s="6"/>
      <c r="C259" s="6"/>
      <c r="D259" s="6"/>
      <c r="E259" s="6"/>
      <c r="F259" s="6"/>
      <c r="G259" s="6"/>
    </row>
    <row r="260" spans="1:7" s="237" customFormat="1" x14ac:dyDescent="0.2">
      <c r="A260" s="6"/>
      <c r="B260" s="6"/>
      <c r="C260" s="6"/>
      <c r="D260" s="6"/>
      <c r="E260" s="6"/>
      <c r="F260" s="6"/>
      <c r="G260" s="6"/>
    </row>
    <row r="261" spans="1:7" s="237" customFormat="1" x14ac:dyDescent="0.2">
      <c r="A261" s="6"/>
      <c r="B261" s="6"/>
      <c r="C261" s="6"/>
      <c r="D261" s="6"/>
      <c r="E261" s="6"/>
      <c r="F261" s="6"/>
      <c r="G261" s="6"/>
    </row>
    <row r="262" spans="1:7" s="237" customFormat="1" x14ac:dyDescent="0.2">
      <c r="A262" s="6"/>
      <c r="B262" s="6"/>
      <c r="C262" s="6"/>
      <c r="D262" s="6"/>
      <c r="E262" s="6"/>
      <c r="F262" s="6"/>
      <c r="G262" s="6"/>
    </row>
    <row r="263" spans="1:7" s="237" customFormat="1" x14ac:dyDescent="0.2">
      <c r="A263" s="6"/>
      <c r="B263" s="6"/>
      <c r="C263" s="6"/>
      <c r="D263" s="6"/>
      <c r="E263" s="6"/>
      <c r="F263" s="6"/>
      <c r="G263" s="6"/>
    </row>
    <row r="264" spans="1:7" s="237" customFormat="1" x14ac:dyDescent="0.2">
      <c r="A264" s="6"/>
      <c r="B264" s="6"/>
      <c r="C264" s="6"/>
      <c r="D264" s="6"/>
      <c r="E264" s="6"/>
      <c r="F264" s="6"/>
      <c r="G264" s="6"/>
    </row>
    <row r="265" spans="1:7" s="237" customFormat="1" x14ac:dyDescent="0.2">
      <c r="A265" s="6"/>
      <c r="B265" s="6"/>
      <c r="C265" s="6"/>
      <c r="D265" s="6"/>
      <c r="E265" s="6"/>
      <c r="F265" s="6"/>
      <c r="G265" s="6"/>
    </row>
    <row r="266" spans="1:7" s="237" customFormat="1" x14ac:dyDescent="0.2">
      <c r="A266" s="6"/>
      <c r="B266" s="6"/>
      <c r="C266" s="6"/>
      <c r="D266" s="6"/>
      <c r="E266" s="6"/>
      <c r="F266" s="6"/>
      <c r="G266" s="6"/>
    </row>
    <row r="267" spans="1:7" s="237" customFormat="1" x14ac:dyDescent="0.2">
      <c r="A267" s="6"/>
      <c r="B267" s="6"/>
      <c r="C267" s="6"/>
      <c r="D267" s="6"/>
      <c r="E267" s="6"/>
      <c r="F267" s="6"/>
      <c r="G267" s="6"/>
    </row>
    <row r="268" spans="1:7" s="237" customFormat="1" x14ac:dyDescent="0.2">
      <c r="A268" s="6"/>
      <c r="B268" s="6"/>
      <c r="C268" s="6"/>
      <c r="D268" s="6"/>
      <c r="E268" s="6"/>
      <c r="F268" s="6"/>
      <c r="G268" s="6"/>
    </row>
    <row r="269" spans="1:7" s="237" customFormat="1" x14ac:dyDescent="0.2">
      <c r="A269" s="6"/>
      <c r="B269" s="6"/>
      <c r="C269" s="6"/>
      <c r="D269" s="6"/>
      <c r="E269" s="6"/>
      <c r="F269" s="6"/>
      <c r="G269" s="6"/>
    </row>
    <row r="270" spans="1:7" s="237" customFormat="1" x14ac:dyDescent="0.2">
      <c r="A270" s="6"/>
      <c r="B270" s="6"/>
      <c r="C270" s="6"/>
      <c r="D270" s="6"/>
      <c r="E270" s="6"/>
      <c r="F270" s="6"/>
      <c r="G270" s="6"/>
    </row>
    <row r="271" spans="1:7" s="237" customFormat="1" x14ac:dyDescent="0.2">
      <c r="A271" s="6"/>
      <c r="B271" s="6"/>
      <c r="C271" s="6"/>
      <c r="D271" s="6"/>
      <c r="E271" s="6"/>
      <c r="F271" s="6"/>
      <c r="G271" s="6"/>
    </row>
    <row r="272" spans="1:7" s="237" customFormat="1" x14ac:dyDescent="0.2">
      <c r="A272" s="6"/>
      <c r="B272" s="6"/>
      <c r="C272" s="6"/>
      <c r="D272" s="6"/>
      <c r="E272" s="6"/>
      <c r="F272" s="6"/>
      <c r="G272" s="6"/>
    </row>
    <row r="273" spans="1:7" s="237" customFormat="1" x14ac:dyDescent="0.2">
      <c r="A273" s="6"/>
      <c r="B273" s="6"/>
      <c r="C273" s="6"/>
      <c r="D273" s="6"/>
      <c r="E273" s="6"/>
      <c r="F273" s="6"/>
      <c r="G273" s="6"/>
    </row>
    <row r="274" spans="1:7" s="237" customFormat="1" x14ac:dyDescent="0.2">
      <c r="A274" s="6"/>
      <c r="B274" s="6"/>
      <c r="C274" s="6"/>
      <c r="D274" s="6"/>
      <c r="E274" s="6"/>
      <c r="F274" s="6"/>
      <c r="G274" s="6"/>
    </row>
    <row r="275" spans="1:7" s="237" customFormat="1" x14ac:dyDescent="0.2">
      <c r="A275" s="6"/>
      <c r="B275" s="6"/>
      <c r="C275" s="6"/>
      <c r="D275" s="6"/>
      <c r="E275" s="6"/>
      <c r="F275" s="6"/>
      <c r="G275" s="6"/>
    </row>
    <row r="276" spans="1:7" s="237" customFormat="1" x14ac:dyDescent="0.2">
      <c r="A276" s="6"/>
      <c r="B276" s="6"/>
      <c r="C276" s="6"/>
      <c r="D276" s="6"/>
      <c r="E276" s="6"/>
      <c r="F276" s="6"/>
      <c r="G276" s="6"/>
    </row>
    <row r="277" spans="1:7" s="237" customFormat="1" x14ac:dyDescent="0.2">
      <c r="A277" s="6"/>
      <c r="B277" s="6"/>
      <c r="C277" s="6"/>
      <c r="D277" s="6"/>
      <c r="E277" s="6"/>
      <c r="F277" s="6"/>
      <c r="G277" s="6"/>
    </row>
    <row r="278" spans="1:7" s="237" customFormat="1" x14ac:dyDescent="0.2">
      <c r="A278" s="6"/>
      <c r="B278" s="6"/>
      <c r="C278" s="6"/>
      <c r="D278" s="6"/>
      <c r="E278" s="6"/>
      <c r="F278" s="6"/>
      <c r="G278" s="6"/>
    </row>
    <row r="279" spans="1:7" s="237" customFormat="1" x14ac:dyDescent="0.2">
      <c r="A279" s="6"/>
      <c r="B279" s="6"/>
      <c r="C279" s="6"/>
      <c r="D279" s="6"/>
      <c r="E279" s="6"/>
      <c r="F279" s="6"/>
      <c r="G279" s="6"/>
    </row>
    <row r="280" spans="1:7" s="237" customFormat="1" x14ac:dyDescent="0.2">
      <c r="A280" s="6"/>
      <c r="B280" s="6"/>
      <c r="C280" s="6"/>
      <c r="D280" s="6"/>
      <c r="E280" s="6"/>
      <c r="F280" s="6"/>
      <c r="G280" s="6"/>
    </row>
    <row r="281" spans="1:7" s="237" customFormat="1" x14ac:dyDescent="0.2">
      <c r="A281" s="6"/>
      <c r="B281" s="6"/>
      <c r="C281" s="6"/>
      <c r="D281" s="6"/>
      <c r="E281" s="6"/>
      <c r="F281" s="6"/>
      <c r="G281" s="6"/>
    </row>
    <row r="282" spans="1:7" s="237" customFormat="1" x14ac:dyDescent="0.2">
      <c r="A282" s="6"/>
      <c r="B282" s="6"/>
      <c r="C282" s="6"/>
      <c r="D282" s="6"/>
      <c r="E282" s="6"/>
      <c r="F282" s="6"/>
      <c r="G282" s="6"/>
    </row>
    <row r="283" spans="1:7" s="237" customFormat="1" x14ac:dyDescent="0.2">
      <c r="A283" s="6"/>
      <c r="B283" s="6"/>
      <c r="C283" s="6"/>
      <c r="D283" s="6"/>
      <c r="E283" s="6"/>
      <c r="F283" s="6"/>
      <c r="G283" s="6"/>
    </row>
    <row r="284" spans="1:7" s="237" customFormat="1" x14ac:dyDescent="0.2">
      <c r="A284" s="6"/>
      <c r="B284" s="6"/>
      <c r="C284" s="6"/>
      <c r="D284" s="6"/>
      <c r="E284" s="6"/>
      <c r="F284" s="6"/>
      <c r="G284" s="6"/>
    </row>
    <row r="285" spans="1:7" s="237" customFormat="1" x14ac:dyDescent="0.2">
      <c r="A285" s="6"/>
      <c r="B285" s="6"/>
      <c r="C285" s="6"/>
      <c r="D285" s="6"/>
      <c r="E285" s="6"/>
      <c r="F285" s="6"/>
      <c r="G285" s="6"/>
    </row>
    <row r="286" spans="1:7" s="237" customFormat="1" x14ac:dyDescent="0.2">
      <c r="A286" s="6"/>
      <c r="B286" s="6"/>
      <c r="C286" s="6"/>
      <c r="D286" s="6"/>
      <c r="E286" s="6"/>
      <c r="F286" s="6"/>
      <c r="G286" s="6"/>
    </row>
    <row r="287" spans="1:7" s="237" customFormat="1" x14ac:dyDescent="0.2">
      <c r="A287" s="6"/>
      <c r="B287" s="6"/>
      <c r="C287" s="6"/>
      <c r="D287" s="6"/>
      <c r="E287" s="6"/>
      <c r="F287" s="6"/>
      <c r="G287" s="6"/>
    </row>
    <row r="288" spans="1:7" s="237" customFormat="1" x14ac:dyDescent="0.2">
      <c r="A288" s="6"/>
      <c r="B288" s="6"/>
      <c r="C288" s="6"/>
      <c r="D288" s="6"/>
      <c r="E288" s="6"/>
      <c r="F288" s="6"/>
      <c r="G288" s="6"/>
    </row>
    <row r="289" spans="1:7" s="237" customFormat="1" x14ac:dyDescent="0.2">
      <c r="A289" s="6"/>
      <c r="B289" s="6"/>
      <c r="C289" s="6"/>
      <c r="D289" s="6"/>
      <c r="E289" s="6"/>
      <c r="F289" s="6"/>
      <c r="G289" s="6"/>
    </row>
    <row r="290" spans="1:7" s="237" customFormat="1" x14ac:dyDescent="0.2">
      <c r="A290" s="6"/>
      <c r="B290" s="6"/>
      <c r="C290" s="6"/>
      <c r="D290" s="6"/>
      <c r="E290" s="6"/>
      <c r="F290" s="6"/>
      <c r="G290" s="6"/>
    </row>
    <row r="291" spans="1:7" s="237" customFormat="1" x14ac:dyDescent="0.2">
      <c r="A291" s="6"/>
      <c r="B291" s="6"/>
      <c r="C291" s="6"/>
      <c r="D291" s="6"/>
      <c r="E291" s="6"/>
      <c r="F291" s="6"/>
      <c r="G291" s="6"/>
    </row>
    <row r="292" spans="1:7" s="237" customFormat="1" x14ac:dyDescent="0.2">
      <c r="A292" s="6"/>
      <c r="B292" s="6"/>
      <c r="C292" s="6"/>
      <c r="D292" s="6"/>
      <c r="E292" s="6"/>
      <c r="F292" s="6"/>
      <c r="G292" s="6"/>
    </row>
    <row r="293" spans="1:7" s="237" customFormat="1" x14ac:dyDescent="0.2">
      <c r="A293" s="6"/>
      <c r="B293" s="6"/>
      <c r="C293" s="6"/>
      <c r="D293" s="6"/>
      <c r="E293" s="6"/>
      <c r="F293" s="6"/>
      <c r="G293" s="6"/>
    </row>
    <row r="294" spans="1:7" s="237" customFormat="1" x14ac:dyDescent="0.2">
      <c r="A294" s="6"/>
      <c r="B294" s="6"/>
      <c r="C294" s="6"/>
      <c r="D294" s="6"/>
      <c r="E294" s="6"/>
      <c r="F294" s="6"/>
      <c r="G294" s="6"/>
    </row>
    <row r="295" spans="1:7" s="237" customFormat="1" x14ac:dyDescent="0.2">
      <c r="A295" s="6"/>
      <c r="B295" s="6"/>
      <c r="C295" s="6"/>
      <c r="D295" s="6"/>
      <c r="E295" s="6"/>
      <c r="F295" s="6"/>
      <c r="G295" s="6"/>
    </row>
    <row r="296" spans="1:7" s="237" customFormat="1" x14ac:dyDescent="0.2">
      <c r="A296" s="6"/>
      <c r="B296" s="6"/>
      <c r="C296" s="6"/>
      <c r="D296" s="6"/>
      <c r="E296" s="6"/>
      <c r="F296" s="6"/>
      <c r="G296" s="6"/>
    </row>
    <row r="297" spans="1:7" s="237" customFormat="1" x14ac:dyDescent="0.2">
      <c r="A297" s="6"/>
      <c r="B297" s="6"/>
      <c r="C297" s="6"/>
      <c r="D297" s="6"/>
      <c r="E297" s="6"/>
      <c r="F297" s="6"/>
      <c r="G297" s="6"/>
    </row>
    <row r="298" spans="1:7" s="237" customFormat="1" x14ac:dyDescent="0.2">
      <c r="A298" s="6"/>
      <c r="B298" s="6"/>
      <c r="C298" s="6"/>
      <c r="D298" s="6"/>
      <c r="E298" s="6"/>
      <c r="F298" s="6"/>
      <c r="G298" s="6"/>
    </row>
    <row r="299" spans="1:7" s="237" customFormat="1" x14ac:dyDescent="0.2">
      <c r="A299" s="6"/>
      <c r="B299" s="6"/>
      <c r="C299" s="6"/>
      <c r="D299" s="6"/>
      <c r="E299" s="6"/>
      <c r="F299" s="6"/>
      <c r="G299" s="6"/>
    </row>
    <row r="300" spans="1:7" s="237" customFormat="1" x14ac:dyDescent="0.2">
      <c r="A300" s="6"/>
      <c r="B300" s="6"/>
      <c r="C300" s="6"/>
      <c r="D300" s="6"/>
      <c r="E300" s="6"/>
      <c r="F300" s="6"/>
      <c r="G300" s="6"/>
    </row>
    <row r="301" spans="1:7" s="237" customFormat="1" x14ac:dyDescent="0.2">
      <c r="A301" s="6"/>
      <c r="B301" s="6"/>
      <c r="C301" s="6"/>
      <c r="D301" s="6"/>
      <c r="E301" s="6"/>
      <c r="F301" s="6"/>
      <c r="G301" s="6"/>
    </row>
    <row r="302" spans="1:7" s="237" customFormat="1" x14ac:dyDescent="0.2">
      <c r="A302" s="6"/>
      <c r="B302" s="6"/>
      <c r="C302" s="6"/>
      <c r="D302" s="6"/>
      <c r="E302" s="6"/>
      <c r="F302" s="6"/>
      <c r="G302" s="6"/>
    </row>
    <row r="303" spans="1:7" s="237" customFormat="1" x14ac:dyDescent="0.2">
      <c r="A303" s="6"/>
      <c r="B303" s="6"/>
      <c r="C303" s="6"/>
      <c r="D303" s="6"/>
      <c r="E303" s="6"/>
      <c r="F303" s="6"/>
      <c r="G303" s="6"/>
    </row>
    <row r="304" spans="1:7" s="237" customFormat="1" x14ac:dyDescent="0.2">
      <c r="A304" s="6"/>
      <c r="B304" s="6"/>
      <c r="C304" s="6"/>
      <c r="D304" s="6"/>
      <c r="E304" s="6"/>
      <c r="F304" s="6"/>
      <c r="G304" s="6"/>
    </row>
    <row r="305" spans="1:7" s="237" customFormat="1" x14ac:dyDescent="0.2">
      <c r="A305" s="6"/>
      <c r="B305" s="6"/>
      <c r="C305" s="6"/>
      <c r="D305" s="6"/>
      <c r="E305" s="6"/>
      <c r="F305" s="6"/>
      <c r="G305" s="6"/>
    </row>
    <row r="306" spans="1:7" s="237" customFormat="1" x14ac:dyDescent="0.2">
      <c r="A306" s="6"/>
      <c r="B306" s="6"/>
      <c r="C306" s="6"/>
      <c r="D306" s="6"/>
      <c r="E306" s="6"/>
      <c r="F306" s="6"/>
      <c r="G306" s="6"/>
    </row>
    <row r="307" spans="1:7" s="237" customFormat="1" x14ac:dyDescent="0.2">
      <c r="A307" s="6"/>
      <c r="B307" s="6"/>
      <c r="C307" s="6"/>
      <c r="D307" s="6"/>
      <c r="E307" s="6"/>
      <c r="F307" s="6"/>
      <c r="G307" s="6"/>
    </row>
    <row r="308" spans="1:7" s="237" customFormat="1" x14ac:dyDescent="0.2">
      <c r="A308" s="6"/>
      <c r="B308" s="6"/>
      <c r="C308" s="6"/>
      <c r="D308" s="6"/>
      <c r="E308" s="6"/>
      <c r="F308" s="6"/>
      <c r="G308" s="6"/>
    </row>
    <row r="309" spans="1:7" s="237" customFormat="1" x14ac:dyDescent="0.2">
      <c r="A309" s="6"/>
      <c r="B309" s="6"/>
      <c r="C309" s="6"/>
      <c r="D309" s="6"/>
      <c r="E309" s="6"/>
      <c r="F309" s="6"/>
      <c r="G309" s="6"/>
    </row>
    <row r="310" spans="1:7" s="237" customFormat="1" x14ac:dyDescent="0.2">
      <c r="A310" s="6"/>
      <c r="B310" s="6"/>
      <c r="C310" s="6"/>
      <c r="D310" s="6"/>
      <c r="E310" s="6"/>
      <c r="F310" s="6"/>
      <c r="G310" s="6"/>
    </row>
    <row r="311" spans="1:7" s="237" customFormat="1" x14ac:dyDescent="0.2">
      <c r="A311" s="6"/>
      <c r="B311" s="6"/>
      <c r="C311" s="6"/>
      <c r="D311" s="6"/>
      <c r="E311" s="6"/>
      <c r="F311" s="6"/>
      <c r="G311" s="6"/>
    </row>
    <row r="312" spans="1:7" s="237" customFormat="1" x14ac:dyDescent="0.2">
      <c r="A312" s="6"/>
      <c r="B312" s="6"/>
      <c r="C312" s="6"/>
      <c r="D312" s="6"/>
      <c r="E312" s="6"/>
      <c r="F312" s="6"/>
      <c r="G312" s="6"/>
    </row>
    <row r="313" spans="1:7" s="237" customFormat="1" x14ac:dyDescent="0.2">
      <c r="A313" s="6"/>
      <c r="B313" s="6"/>
      <c r="C313" s="6"/>
      <c r="D313" s="6"/>
      <c r="E313" s="6"/>
      <c r="F313" s="6"/>
      <c r="G313" s="6"/>
    </row>
    <row r="314" spans="1:7" s="237" customFormat="1" x14ac:dyDescent="0.2">
      <c r="A314" s="6"/>
      <c r="B314" s="6"/>
      <c r="C314" s="6"/>
      <c r="D314" s="6"/>
      <c r="E314" s="6"/>
      <c r="F314" s="6"/>
      <c r="G314" s="6"/>
    </row>
    <row r="315" spans="1:7" s="237" customFormat="1" x14ac:dyDescent="0.2">
      <c r="A315" s="6"/>
      <c r="B315" s="6"/>
      <c r="C315" s="6"/>
      <c r="D315" s="6"/>
      <c r="E315" s="6"/>
      <c r="F315" s="6"/>
      <c r="G315" s="6"/>
    </row>
    <row r="316" spans="1:7" s="237" customFormat="1" x14ac:dyDescent="0.2">
      <c r="A316" s="6"/>
      <c r="B316" s="6"/>
      <c r="C316" s="6"/>
      <c r="D316" s="6"/>
      <c r="E316" s="6"/>
      <c r="F316" s="6"/>
      <c r="G316" s="6"/>
    </row>
    <row r="317" spans="1:7" s="237" customFormat="1" x14ac:dyDescent="0.2">
      <c r="A317" s="6"/>
      <c r="B317" s="6"/>
      <c r="C317" s="6"/>
      <c r="D317" s="6"/>
      <c r="E317" s="6"/>
      <c r="F317" s="6"/>
      <c r="G317" s="6"/>
    </row>
    <row r="318" spans="1:7" s="237" customFormat="1" x14ac:dyDescent="0.2">
      <c r="A318" s="6"/>
      <c r="B318" s="6"/>
      <c r="C318" s="6"/>
      <c r="D318" s="6"/>
      <c r="E318" s="6"/>
      <c r="F318" s="6"/>
      <c r="G318" s="6"/>
    </row>
    <row r="319" spans="1:7" s="237" customFormat="1" x14ac:dyDescent="0.2">
      <c r="A319" s="6"/>
      <c r="B319" s="6"/>
      <c r="C319" s="6"/>
      <c r="D319" s="6"/>
      <c r="E319" s="6"/>
      <c r="F319" s="6"/>
      <c r="G319" s="6"/>
    </row>
    <row r="320" spans="1:7" s="237" customFormat="1" x14ac:dyDescent="0.2">
      <c r="A320" s="6"/>
      <c r="B320" s="6"/>
      <c r="C320" s="6"/>
      <c r="D320" s="6"/>
      <c r="E320" s="6"/>
      <c r="F320" s="6"/>
      <c r="G320" s="6"/>
    </row>
    <row r="321" spans="1:7" s="237" customFormat="1" x14ac:dyDescent="0.2">
      <c r="A321" s="6"/>
      <c r="B321" s="6"/>
      <c r="C321" s="6"/>
      <c r="D321" s="6"/>
      <c r="E321" s="6"/>
      <c r="F321" s="6"/>
      <c r="G321" s="6"/>
    </row>
    <row r="322" spans="1:7" s="237" customFormat="1" x14ac:dyDescent="0.2">
      <c r="A322" s="6"/>
      <c r="B322" s="6"/>
      <c r="C322" s="6"/>
      <c r="D322" s="6"/>
      <c r="E322" s="6"/>
      <c r="F322" s="6"/>
      <c r="G322" s="6"/>
    </row>
    <row r="323" spans="1:7" s="237" customFormat="1" x14ac:dyDescent="0.2">
      <c r="A323" s="6"/>
      <c r="B323" s="6"/>
      <c r="C323" s="6"/>
      <c r="D323" s="6"/>
      <c r="E323" s="6"/>
      <c r="F323" s="6"/>
      <c r="G323" s="6"/>
    </row>
    <row r="324" spans="1:7" s="237" customFormat="1" x14ac:dyDescent="0.2">
      <c r="A324" s="6"/>
      <c r="B324" s="6"/>
      <c r="C324" s="6"/>
      <c r="D324" s="6"/>
      <c r="E324" s="6"/>
      <c r="F324" s="6"/>
      <c r="G324" s="6"/>
    </row>
    <row r="325" spans="1:7" s="237" customFormat="1" x14ac:dyDescent="0.2">
      <c r="A325" s="6"/>
      <c r="B325" s="6"/>
      <c r="C325" s="6"/>
      <c r="D325" s="6"/>
      <c r="E325" s="6"/>
      <c r="F325" s="6"/>
      <c r="G325" s="6"/>
    </row>
    <row r="326" spans="1:7" s="237" customFormat="1" x14ac:dyDescent="0.2">
      <c r="A326" s="6"/>
      <c r="B326" s="6"/>
      <c r="C326" s="6"/>
      <c r="D326" s="6"/>
      <c r="E326" s="6"/>
      <c r="F326" s="6"/>
      <c r="G326" s="6"/>
    </row>
    <row r="327" spans="1:7" s="237" customFormat="1" x14ac:dyDescent="0.2">
      <c r="A327" s="6"/>
      <c r="B327" s="6"/>
      <c r="C327" s="6"/>
      <c r="D327" s="6"/>
      <c r="E327" s="6"/>
      <c r="F327" s="6"/>
      <c r="G327" s="6"/>
    </row>
    <row r="328" spans="1:7" s="237" customFormat="1" x14ac:dyDescent="0.2">
      <c r="A328" s="6"/>
      <c r="B328" s="6"/>
      <c r="C328" s="6"/>
      <c r="D328" s="6"/>
      <c r="E328" s="6"/>
      <c r="F328" s="6"/>
      <c r="G328" s="6"/>
    </row>
    <row r="329" spans="1:7" s="237" customFormat="1" x14ac:dyDescent="0.2">
      <c r="A329" s="6"/>
      <c r="B329" s="6"/>
      <c r="C329" s="6"/>
      <c r="D329" s="6"/>
      <c r="E329" s="6"/>
      <c r="F329" s="6"/>
      <c r="G329" s="6"/>
    </row>
    <row r="330" spans="1:7" s="237" customFormat="1" x14ac:dyDescent="0.2">
      <c r="A330" s="6"/>
      <c r="B330" s="6"/>
      <c r="C330" s="6"/>
      <c r="D330" s="6"/>
      <c r="E330" s="6"/>
      <c r="F330" s="6"/>
      <c r="G330" s="6"/>
    </row>
    <row r="331" spans="1:7" s="237" customFormat="1" x14ac:dyDescent="0.2">
      <c r="A331" s="6"/>
      <c r="B331" s="6"/>
      <c r="C331" s="6"/>
      <c r="D331" s="6"/>
      <c r="E331" s="6"/>
      <c r="F331" s="6"/>
      <c r="G331" s="6"/>
    </row>
    <row r="332" spans="1:7" s="237" customFormat="1" x14ac:dyDescent="0.2">
      <c r="A332" s="6"/>
      <c r="B332" s="6"/>
      <c r="C332" s="6"/>
      <c r="D332" s="6"/>
      <c r="E332" s="6"/>
      <c r="F332" s="6"/>
      <c r="G332" s="6"/>
    </row>
    <row r="333" spans="1:7" s="237" customFormat="1" x14ac:dyDescent="0.2">
      <c r="A333" s="6"/>
      <c r="B333" s="6"/>
      <c r="C333" s="6"/>
      <c r="D333" s="6"/>
      <c r="E333" s="6"/>
      <c r="F333" s="6"/>
      <c r="G333" s="6"/>
    </row>
    <row r="334" spans="1:7" s="237" customFormat="1" x14ac:dyDescent="0.2">
      <c r="A334" s="6"/>
      <c r="B334" s="6"/>
      <c r="C334" s="6"/>
      <c r="D334" s="6"/>
      <c r="E334" s="6"/>
      <c r="F334" s="6"/>
      <c r="G334" s="6"/>
    </row>
    <row r="335" spans="1:7" s="237" customFormat="1" x14ac:dyDescent="0.2">
      <c r="A335" s="6"/>
      <c r="B335" s="6"/>
      <c r="C335" s="6"/>
      <c r="D335" s="6"/>
      <c r="E335" s="6"/>
      <c r="F335" s="6"/>
      <c r="G335" s="6"/>
    </row>
    <row r="336" spans="1:7" s="237" customFormat="1" x14ac:dyDescent="0.2">
      <c r="A336" s="6"/>
      <c r="B336" s="6"/>
      <c r="C336" s="6"/>
      <c r="D336" s="6"/>
      <c r="E336" s="6"/>
      <c r="F336" s="6"/>
      <c r="G336" s="6"/>
    </row>
    <row r="337" spans="1:7" s="237" customFormat="1" x14ac:dyDescent="0.2">
      <c r="A337" s="6"/>
      <c r="B337" s="6"/>
      <c r="C337" s="6"/>
      <c r="D337" s="6"/>
      <c r="E337" s="6"/>
      <c r="F337" s="6"/>
      <c r="G337" s="6"/>
    </row>
    <row r="338" spans="1:7" s="237" customFormat="1" x14ac:dyDescent="0.2">
      <c r="A338" s="6"/>
      <c r="B338" s="6"/>
      <c r="C338" s="6"/>
      <c r="D338" s="6"/>
      <c r="E338" s="6"/>
      <c r="F338" s="6"/>
      <c r="G338" s="6"/>
    </row>
    <row r="339" spans="1:7" s="237" customFormat="1" x14ac:dyDescent="0.2">
      <c r="A339" s="6"/>
      <c r="B339" s="6"/>
      <c r="C339" s="6"/>
      <c r="D339" s="6"/>
      <c r="E339" s="6"/>
      <c r="F339" s="6"/>
      <c r="G339" s="6"/>
    </row>
    <row r="340" spans="1:7" s="237" customFormat="1" x14ac:dyDescent="0.2">
      <c r="A340" s="6"/>
      <c r="B340" s="6"/>
      <c r="C340" s="6"/>
      <c r="D340" s="6"/>
      <c r="E340" s="6"/>
      <c r="F340" s="6"/>
      <c r="G340" s="6"/>
    </row>
    <row r="341" spans="1:7" s="237" customFormat="1" x14ac:dyDescent="0.2">
      <c r="A341" s="6"/>
      <c r="B341" s="6"/>
      <c r="C341" s="6"/>
      <c r="D341" s="6"/>
      <c r="E341" s="6"/>
      <c r="F341" s="6"/>
      <c r="G341" s="6"/>
    </row>
    <row r="342" spans="1:7" s="237" customFormat="1" x14ac:dyDescent="0.2">
      <c r="A342" s="6"/>
      <c r="B342" s="6"/>
      <c r="C342" s="6"/>
      <c r="D342" s="6"/>
      <c r="E342" s="6"/>
      <c r="F342" s="6"/>
      <c r="G342" s="6"/>
    </row>
    <row r="343" spans="1:7" s="237" customFormat="1" x14ac:dyDescent="0.2">
      <c r="A343" s="6"/>
      <c r="B343" s="6"/>
      <c r="C343" s="6"/>
      <c r="D343" s="6"/>
      <c r="E343" s="6"/>
      <c r="F343" s="6"/>
      <c r="G343" s="6"/>
    </row>
    <row r="344" spans="1:7" s="237" customFormat="1" x14ac:dyDescent="0.2">
      <c r="A344" s="6"/>
      <c r="B344" s="6"/>
      <c r="C344" s="6"/>
      <c r="D344" s="6"/>
      <c r="E344" s="6"/>
      <c r="F344" s="6"/>
      <c r="G344" s="6"/>
    </row>
    <row r="345" spans="1:7" s="237" customFormat="1" x14ac:dyDescent="0.2">
      <c r="A345" s="6"/>
      <c r="B345" s="6"/>
      <c r="C345" s="6"/>
      <c r="D345" s="6"/>
      <c r="E345" s="6"/>
      <c r="F345" s="6"/>
      <c r="G345" s="6"/>
    </row>
    <row r="346" spans="1:7" s="237" customFormat="1" x14ac:dyDescent="0.2">
      <c r="A346" s="6"/>
      <c r="B346" s="6"/>
      <c r="C346" s="6"/>
      <c r="D346" s="6"/>
      <c r="E346" s="6"/>
      <c r="F346" s="6"/>
      <c r="G346" s="6"/>
    </row>
    <row r="347" spans="1:7" s="237" customFormat="1" x14ac:dyDescent="0.2">
      <c r="A347" s="6"/>
      <c r="B347" s="6"/>
      <c r="C347" s="6"/>
      <c r="D347" s="6"/>
      <c r="E347" s="6"/>
      <c r="F347" s="6"/>
      <c r="G347" s="6"/>
    </row>
    <row r="348" spans="1:7" s="237" customFormat="1" x14ac:dyDescent="0.2">
      <c r="A348" s="6"/>
      <c r="B348" s="6"/>
      <c r="C348" s="6"/>
      <c r="D348" s="6"/>
      <c r="E348" s="6"/>
      <c r="F348" s="6"/>
      <c r="G348" s="6"/>
    </row>
    <row r="349" spans="1:7" s="237" customFormat="1" x14ac:dyDescent="0.2">
      <c r="A349" s="6"/>
      <c r="B349" s="6"/>
      <c r="C349" s="6"/>
      <c r="D349" s="6"/>
      <c r="E349" s="6"/>
      <c r="F349" s="6"/>
      <c r="G349" s="6"/>
    </row>
    <row r="350" spans="1:7" s="237" customFormat="1" x14ac:dyDescent="0.2">
      <c r="A350" s="6"/>
      <c r="B350" s="6"/>
      <c r="C350" s="6"/>
      <c r="D350" s="6"/>
      <c r="E350" s="6"/>
      <c r="F350" s="6"/>
      <c r="G350" s="6"/>
    </row>
    <row r="351" spans="1:7" s="237" customFormat="1" x14ac:dyDescent="0.2">
      <c r="A351" s="6"/>
      <c r="B351" s="6"/>
      <c r="C351" s="6"/>
      <c r="D351" s="6"/>
      <c r="E351" s="6"/>
      <c r="F351" s="6"/>
      <c r="G351" s="6"/>
    </row>
    <row r="352" spans="1:7" s="237" customFormat="1" x14ac:dyDescent="0.2">
      <c r="A352" s="6"/>
      <c r="B352" s="6"/>
      <c r="C352" s="6"/>
      <c r="D352" s="6"/>
      <c r="E352" s="6"/>
      <c r="F352" s="6"/>
      <c r="G352" s="6"/>
    </row>
    <row r="353" spans="1:7" s="237" customFormat="1" x14ac:dyDescent="0.2">
      <c r="A353" s="6"/>
      <c r="B353" s="6"/>
      <c r="C353" s="6"/>
      <c r="D353" s="6"/>
      <c r="E353" s="6"/>
      <c r="F353" s="6"/>
      <c r="G353" s="6"/>
    </row>
    <row r="354" spans="1:7" s="237" customFormat="1" x14ac:dyDescent="0.2">
      <c r="A354" s="6"/>
      <c r="B354" s="6"/>
      <c r="C354" s="6"/>
      <c r="D354" s="6"/>
      <c r="E354" s="6"/>
      <c r="F354" s="6"/>
      <c r="G354" s="6"/>
    </row>
    <row r="355" spans="1:7" s="237" customFormat="1" x14ac:dyDescent="0.2">
      <c r="A355" s="6"/>
      <c r="B355" s="6"/>
      <c r="C355" s="6"/>
      <c r="D355" s="6"/>
      <c r="E355" s="6"/>
      <c r="F355" s="6"/>
      <c r="G355" s="6"/>
    </row>
    <row r="356" spans="1:7" s="237" customFormat="1" x14ac:dyDescent="0.2">
      <c r="A356" s="6"/>
      <c r="B356" s="6"/>
      <c r="C356" s="6"/>
      <c r="D356" s="6"/>
      <c r="E356" s="6"/>
      <c r="F356" s="6"/>
      <c r="G356" s="6"/>
    </row>
    <row r="357" spans="1:7" s="237" customFormat="1" x14ac:dyDescent="0.2">
      <c r="A357" s="6"/>
      <c r="B357" s="6"/>
      <c r="C357" s="6"/>
      <c r="D357" s="6"/>
      <c r="E357" s="6"/>
      <c r="F357" s="6"/>
      <c r="G357" s="6"/>
    </row>
    <row r="358" spans="1:7" s="237" customFormat="1" x14ac:dyDescent="0.2">
      <c r="A358" s="6"/>
      <c r="B358" s="6"/>
      <c r="C358" s="6"/>
      <c r="D358" s="6"/>
      <c r="E358" s="6"/>
      <c r="F358" s="6"/>
      <c r="G358" s="6"/>
    </row>
    <row r="359" spans="1:7" s="237" customFormat="1" x14ac:dyDescent="0.2">
      <c r="A359" s="6"/>
      <c r="B359" s="6"/>
      <c r="C359" s="6"/>
      <c r="D359" s="6"/>
      <c r="E359" s="6"/>
      <c r="F359" s="6"/>
      <c r="G359" s="6"/>
    </row>
    <row r="360" spans="1:7" s="237" customFormat="1" x14ac:dyDescent="0.2">
      <c r="A360" s="6"/>
      <c r="B360" s="6"/>
      <c r="C360" s="6"/>
      <c r="D360" s="6"/>
      <c r="E360" s="6"/>
      <c r="F360" s="6"/>
      <c r="G360" s="6"/>
    </row>
    <row r="361" spans="1:7" s="237" customFormat="1" x14ac:dyDescent="0.2">
      <c r="A361" s="6"/>
      <c r="B361" s="6"/>
      <c r="C361" s="6"/>
      <c r="D361" s="6"/>
      <c r="E361" s="6"/>
      <c r="F361" s="6"/>
      <c r="G361" s="6"/>
    </row>
    <row r="362" spans="1:7" s="237" customFormat="1" x14ac:dyDescent="0.2">
      <c r="A362" s="6"/>
      <c r="B362" s="6"/>
      <c r="C362" s="6"/>
      <c r="D362" s="6"/>
      <c r="E362" s="6"/>
      <c r="F362" s="6"/>
      <c r="G362" s="6"/>
    </row>
    <row r="363" spans="1:7" s="237" customFormat="1" x14ac:dyDescent="0.2">
      <c r="A363" s="6"/>
      <c r="B363" s="6"/>
      <c r="C363" s="6"/>
      <c r="D363" s="6"/>
      <c r="E363" s="6"/>
      <c r="F363" s="6"/>
      <c r="G363" s="6"/>
    </row>
    <row r="364" spans="1:7" s="237" customFormat="1" x14ac:dyDescent="0.2">
      <c r="A364" s="6"/>
      <c r="B364" s="6"/>
      <c r="C364" s="6"/>
      <c r="D364" s="6"/>
      <c r="E364" s="6"/>
      <c r="F364" s="6"/>
      <c r="G364" s="6"/>
    </row>
    <row r="365" spans="1:7" s="237" customFormat="1" x14ac:dyDescent="0.2">
      <c r="A365" s="6"/>
      <c r="B365" s="6"/>
      <c r="C365" s="6"/>
      <c r="D365" s="6"/>
      <c r="E365" s="6"/>
      <c r="F365" s="6"/>
      <c r="G365" s="6"/>
    </row>
    <row r="366" spans="1:7" s="237" customFormat="1" x14ac:dyDescent="0.2">
      <c r="A366" s="6"/>
      <c r="B366" s="6"/>
      <c r="C366" s="6"/>
      <c r="D366" s="6"/>
      <c r="E366" s="6"/>
      <c r="F366" s="6"/>
      <c r="G366" s="6"/>
    </row>
    <row r="367" spans="1:7" s="237" customFormat="1" x14ac:dyDescent="0.2">
      <c r="A367" s="6"/>
      <c r="B367" s="6"/>
      <c r="C367" s="6"/>
      <c r="D367" s="6"/>
      <c r="E367" s="6"/>
      <c r="F367" s="6"/>
      <c r="G367" s="6"/>
    </row>
    <row r="368" spans="1:7" s="237" customFormat="1" x14ac:dyDescent="0.2">
      <c r="A368" s="6"/>
      <c r="B368" s="6"/>
      <c r="C368" s="6"/>
      <c r="D368" s="6"/>
      <c r="E368" s="6"/>
      <c r="F368" s="6"/>
      <c r="G368" s="6"/>
    </row>
    <row r="369" spans="1:7" s="237" customFormat="1" x14ac:dyDescent="0.2">
      <c r="A369" s="6"/>
      <c r="B369" s="6"/>
      <c r="C369" s="6"/>
      <c r="D369" s="6"/>
      <c r="E369" s="6"/>
      <c r="F369" s="6"/>
      <c r="G369" s="6"/>
    </row>
    <row r="370" spans="1:7" s="237" customFormat="1" x14ac:dyDescent="0.2">
      <c r="A370" s="6"/>
      <c r="B370" s="6"/>
      <c r="C370" s="6"/>
      <c r="D370" s="6"/>
      <c r="E370" s="6"/>
      <c r="F370" s="6"/>
      <c r="G370" s="6"/>
    </row>
    <row r="371" spans="1:7" s="237" customFormat="1" x14ac:dyDescent="0.2">
      <c r="A371" s="6"/>
      <c r="B371" s="6"/>
      <c r="C371" s="6"/>
      <c r="D371" s="6"/>
      <c r="E371" s="6"/>
      <c r="F371" s="6"/>
      <c r="G371" s="6"/>
    </row>
    <row r="372" spans="1:7" s="237" customFormat="1" x14ac:dyDescent="0.2">
      <c r="A372" s="6"/>
      <c r="B372" s="6"/>
      <c r="C372" s="6"/>
      <c r="D372" s="6"/>
      <c r="E372" s="6"/>
      <c r="F372" s="6"/>
      <c r="G372" s="6"/>
    </row>
    <row r="373" spans="1:7" s="237" customFormat="1" x14ac:dyDescent="0.2">
      <c r="A373" s="6"/>
      <c r="B373" s="6"/>
      <c r="C373" s="6"/>
      <c r="D373" s="6"/>
      <c r="E373" s="6"/>
      <c r="F373" s="6"/>
      <c r="G373" s="6"/>
    </row>
    <row r="374" spans="1:7" s="237" customFormat="1" x14ac:dyDescent="0.2">
      <c r="A374" s="6"/>
      <c r="B374" s="6"/>
      <c r="C374" s="6"/>
      <c r="D374" s="6"/>
      <c r="E374" s="6"/>
      <c r="F374" s="6"/>
      <c r="G374" s="6"/>
    </row>
    <row r="375" spans="1:7" s="237" customFormat="1" x14ac:dyDescent="0.2">
      <c r="A375" s="6"/>
      <c r="B375" s="6"/>
      <c r="C375" s="6"/>
      <c r="D375" s="6"/>
      <c r="E375" s="6"/>
      <c r="F375" s="6"/>
      <c r="G375" s="6"/>
    </row>
    <row r="376" spans="1:7" s="237" customFormat="1" x14ac:dyDescent="0.2">
      <c r="A376" s="6"/>
      <c r="B376" s="6"/>
      <c r="C376" s="6"/>
      <c r="D376" s="6"/>
      <c r="E376" s="6"/>
      <c r="F376" s="6"/>
      <c r="G376" s="6"/>
    </row>
    <row r="377" spans="1:7" s="237" customFormat="1" x14ac:dyDescent="0.2">
      <c r="A377" s="6"/>
      <c r="B377" s="6"/>
      <c r="C377" s="6"/>
      <c r="D377" s="6"/>
      <c r="E377" s="6"/>
      <c r="F377" s="6"/>
      <c r="G377" s="6"/>
    </row>
    <row r="378" spans="1:7" s="237" customFormat="1" x14ac:dyDescent="0.2">
      <c r="A378" s="6"/>
      <c r="B378" s="6"/>
      <c r="C378" s="6"/>
      <c r="D378" s="6"/>
      <c r="E378" s="6"/>
      <c r="F378" s="6"/>
      <c r="G378" s="6"/>
    </row>
    <row r="379" spans="1:7" s="237" customFormat="1" x14ac:dyDescent="0.2">
      <c r="A379" s="6"/>
      <c r="B379" s="6"/>
      <c r="C379" s="6"/>
      <c r="D379" s="6"/>
      <c r="E379" s="6"/>
      <c r="F379" s="6"/>
      <c r="G379" s="6"/>
    </row>
    <row r="380" spans="1:7" s="237" customFormat="1" x14ac:dyDescent="0.2">
      <c r="A380" s="6"/>
      <c r="B380" s="6"/>
      <c r="C380" s="6"/>
      <c r="D380" s="6"/>
      <c r="E380" s="6"/>
      <c r="F380" s="6"/>
      <c r="G380" s="6"/>
    </row>
    <row r="381" spans="1:7" s="237" customFormat="1" x14ac:dyDescent="0.2">
      <c r="A381" s="6"/>
      <c r="B381" s="6"/>
      <c r="C381" s="6"/>
      <c r="D381" s="6"/>
      <c r="E381" s="6"/>
      <c r="F381" s="6"/>
      <c r="G381" s="6"/>
    </row>
    <row r="382" spans="1:7" s="237" customFormat="1" x14ac:dyDescent="0.2">
      <c r="A382" s="6"/>
      <c r="B382" s="6"/>
      <c r="C382" s="6"/>
      <c r="D382" s="6"/>
      <c r="E382" s="6"/>
      <c r="F382" s="6"/>
      <c r="G382" s="6"/>
    </row>
    <row r="383" spans="1:7" s="237" customFormat="1" x14ac:dyDescent="0.2">
      <c r="A383" s="6"/>
      <c r="B383" s="6"/>
      <c r="C383" s="6"/>
      <c r="D383" s="6"/>
      <c r="E383" s="6"/>
      <c r="F383" s="6"/>
      <c r="G383" s="6"/>
    </row>
    <row r="384" spans="1:7" s="237" customFormat="1" x14ac:dyDescent="0.2">
      <c r="A384" s="6"/>
      <c r="B384" s="6"/>
      <c r="C384" s="6"/>
      <c r="D384" s="6"/>
      <c r="E384" s="6"/>
      <c r="F384" s="6"/>
      <c r="G384" s="6"/>
    </row>
    <row r="385" spans="1:7" s="237" customFormat="1" x14ac:dyDescent="0.2">
      <c r="A385" s="6"/>
      <c r="B385" s="6"/>
      <c r="C385" s="6"/>
      <c r="D385" s="6"/>
      <c r="E385" s="6"/>
      <c r="F385" s="6"/>
      <c r="G385" s="6"/>
    </row>
    <row r="386" spans="1:7" s="237" customFormat="1" x14ac:dyDescent="0.2">
      <c r="A386" s="6"/>
      <c r="B386" s="6"/>
      <c r="C386" s="6"/>
      <c r="D386" s="6"/>
      <c r="E386" s="6"/>
      <c r="F386" s="6"/>
      <c r="G386" s="6"/>
    </row>
    <row r="387" spans="1:7" s="237" customFormat="1" x14ac:dyDescent="0.2">
      <c r="A387" s="6"/>
      <c r="B387" s="6"/>
      <c r="C387" s="6"/>
      <c r="D387" s="6"/>
      <c r="E387" s="6"/>
      <c r="F387" s="6"/>
      <c r="G387" s="6"/>
    </row>
    <row r="388" spans="1:7" s="237" customFormat="1" x14ac:dyDescent="0.2">
      <c r="A388" s="6"/>
      <c r="B388" s="6"/>
      <c r="C388" s="6"/>
      <c r="D388" s="6"/>
      <c r="E388" s="6"/>
      <c r="F388" s="6"/>
      <c r="G388" s="6"/>
    </row>
    <row r="389" spans="1:7" s="237" customFormat="1" x14ac:dyDescent="0.2">
      <c r="A389" s="6"/>
      <c r="B389" s="6"/>
      <c r="C389" s="6"/>
      <c r="D389" s="6"/>
      <c r="E389" s="6"/>
      <c r="F389" s="6"/>
      <c r="G389" s="6"/>
    </row>
    <row r="390" spans="1:7" s="237" customFormat="1" x14ac:dyDescent="0.2">
      <c r="A390" s="6"/>
      <c r="B390" s="6"/>
      <c r="C390" s="6"/>
      <c r="D390" s="6"/>
      <c r="E390" s="6"/>
      <c r="F390" s="6"/>
      <c r="G390" s="6"/>
    </row>
    <row r="391" spans="1:7" s="237" customFormat="1" x14ac:dyDescent="0.2">
      <c r="A391" s="6"/>
      <c r="B391" s="6"/>
      <c r="C391" s="6"/>
      <c r="D391" s="6"/>
      <c r="E391" s="6"/>
      <c r="F391" s="6"/>
      <c r="G391" s="6"/>
    </row>
    <row r="392" spans="1:7" s="237" customFormat="1" x14ac:dyDescent="0.2">
      <c r="A392" s="6"/>
      <c r="B392" s="6"/>
      <c r="C392" s="6"/>
      <c r="D392" s="6"/>
      <c r="E392" s="6"/>
      <c r="F392" s="6"/>
      <c r="G392" s="6"/>
    </row>
    <row r="393" spans="1:7" s="237" customFormat="1" x14ac:dyDescent="0.2">
      <c r="A393" s="6"/>
      <c r="B393" s="6"/>
      <c r="C393" s="6"/>
      <c r="D393" s="6"/>
      <c r="E393" s="6"/>
      <c r="F393" s="6"/>
      <c r="G393" s="6"/>
    </row>
    <row r="394" spans="1:7" s="237" customFormat="1" x14ac:dyDescent="0.2">
      <c r="A394" s="6"/>
      <c r="B394" s="6"/>
      <c r="C394" s="6"/>
      <c r="D394" s="6"/>
      <c r="E394" s="6"/>
      <c r="F394" s="6"/>
      <c r="G394" s="6"/>
    </row>
    <row r="395" spans="1:7" s="237" customFormat="1" x14ac:dyDescent="0.2">
      <c r="A395" s="6"/>
      <c r="B395" s="6"/>
      <c r="C395" s="6"/>
      <c r="D395" s="6"/>
      <c r="E395" s="6"/>
      <c r="F395" s="6"/>
      <c r="G395" s="6"/>
    </row>
    <row r="396" spans="1:7" s="237" customFormat="1" x14ac:dyDescent="0.2">
      <c r="A396" s="6"/>
      <c r="B396" s="6"/>
      <c r="C396" s="6"/>
      <c r="D396" s="6"/>
      <c r="E396" s="6"/>
      <c r="F396" s="6"/>
      <c r="G396" s="6"/>
    </row>
    <row r="397" spans="1:7" s="237" customFormat="1" x14ac:dyDescent="0.2">
      <c r="A397" s="6"/>
      <c r="B397" s="6"/>
      <c r="C397" s="6"/>
      <c r="D397" s="6"/>
      <c r="E397" s="6"/>
      <c r="F397" s="6"/>
      <c r="G397" s="6"/>
    </row>
    <row r="398" spans="1:7" s="237" customFormat="1" x14ac:dyDescent="0.2">
      <c r="A398" s="6"/>
      <c r="B398" s="6"/>
      <c r="C398" s="6"/>
      <c r="D398" s="6"/>
      <c r="E398" s="6"/>
      <c r="F398" s="6"/>
      <c r="G398" s="6"/>
    </row>
    <row r="399" spans="1:7" s="237" customFormat="1" x14ac:dyDescent="0.2">
      <c r="A399" s="6"/>
      <c r="B399" s="6"/>
      <c r="C399" s="6"/>
      <c r="D399" s="6"/>
      <c r="E399" s="6"/>
      <c r="F399" s="6"/>
      <c r="G399" s="6"/>
    </row>
    <row r="400" spans="1:7" s="237" customFormat="1" x14ac:dyDescent="0.2">
      <c r="A400" s="6"/>
      <c r="B400" s="6"/>
      <c r="C400" s="6"/>
      <c r="D400" s="6"/>
      <c r="E400" s="6"/>
      <c r="F400" s="6"/>
      <c r="G400" s="6"/>
    </row>
    <row r="401" spans="1:7" s="237" customFormat="1" x14ac:dyDescent="0.2">
      <c r="A401" s="6"/>
      <c r="B401" s="6"/>
      <c r="C401" s="6"/>
      <c r="D401" s="6"/>
      <c r="E401" s="6"/>
      <c r="F401" s="6"/>
      <c r="G401" s="6"/>
    </row>
    <row r="402" spans="1:7" s="237" customFormat="1" x14ac:dyDescent="0.2">
      <c r="A402" s="6"/>
      <c r="B402" s="6"/>
      <c r="C402" s="6"/>
      <c r="D402" s="6"/>
      <c r="E402" s="6"/>
      <c r="F402" s="6"/>
      <c r="G402" s="6"/>
    </row>
    <row r="403" spans="1:7" s="237" customFormat="1" x14ac:dyDescent="0.2">
      <c r="A403" s="6"/>
      <c r="B403" s="6"/>
      <c r="C403" s="6"/>
      <c r="D403" s="6"/>
      <c r="E403" s="6"/>
      <c r="F403" s="6"/>
      <c r="G403" s="6"/>
    </row>
    <row r="404" spans="1:7" s="237" customFormat="1" x14ac:dyDescent="0.2">
      <c r="A404" s="6"/>
      <c r="B404" s="6"/>
      <c r="C404" s="6"/>
      <c r="D404" s="6"/>
      <c r="E404" s="6"/>
      <c r="F404" s="6"/>
      <c r="G404" s="6"/>
    </row>
    <row r="405" spans="1:7" s="237" customFormat="1" x14ac:dyDescent="0.2">
      <c r="A405" s="6"/>
      <c r="B405" s="6"/>
      <c r="C405" s="6"/>
      <c r="D405" s="6"/>
      <c r="E405" s="6"/>
      <c r="F405" s="6"/>
      <c r="G405" s="6"/>
    </row>
    <row r="406" spans="1:7" s="237" customFormat="1" x14ac:dyDescent="0.2">
      <c r="A406" s="6"/>
      <c r="B406" s="6"/>
      <c r="C406" s="6"/>
      <c r="D406" s="6"/>
      <c r="E406" s="6"/>
      <c r="F406" s="6"/>
      <c r="G406" s="6"/>
    </row>
    <row r="407" spans="1:7" s="237" customFormat="1" x14ac:dyDescent="0.2">
      <c r="A407" s="6"/>
      <c r="B407" s="6"/>
      <c r="C407" s="6"/>
      <c r="D407" s="6"/>
      <c r="E407" s="6"/>
      <c r="F407" s="6"/>
      <c r="G407" s="6"/>
    </row>
    <row r="408" spans="1:7" s="237" customFormat="1" x14ac:dyDescent="0.2">
      <c r="A408" s="6"/>
      <c r="B408" s="6"/>
      <c r="C408" s="6"/>
      <c r="D408" s="6"/>
      <c r="E408" s="6"/>
      <c r="F408" s="6"/>
      <c r="G408" s="6"/>
    </row>
    <row r="409" spans="1:7" s="237" customFormat="1" x14ac:dyDescent="0.2">
      <c r="A409" s="6"/>
      <c r="B409" s="6"/>
      <c r="C409" s="6"/>
      <c r="D409" s="6"/>
      <c r="E409" s="6"/>
      <c r="F409" s="6"/>
      <c r="G409" s="6"/>
    </row>
    <row r="410" spans="1:7" s="237" customFormat="1" x14ac:dyDescent="0.2">
      <c r="A410" s="6"/>
      <c r="B410" s="6"/>
      <c r="C410" s="6"/>
      <c r="D410" s="6"/>
      <c r="E410" s="6"/>
      <c r="F410" s="6"/>
      <c r="G410" s="6"/>
    </row>
    <row r="411" spans="1:7" s="237" customFormat="1" x14ac:dyDescent="0.2">
      <c r="A411" s="6"/>
      <c r="B411" s="6"/>
      <c r="C411" s="6"/>
      <c r="D411" s="6"/>
      <c r="E411" s="6"/>
      <c r="F411" s="6"/>
      <c r="G411" s="6"/>
    </row>
    <row r="412" spans="1:7" s="237" customFormat="1" x14ac:dyDescent="0.2">
      <c r="A412" s="6"/>
      <c r="B412" s="6"/>
      <c r="C412" s="6"/>
      <c r="D412" s="6"/>
      <c r="E412" s="6"/>
      <c r="F412" s="6"/>
      <c r="G412" s="6"/>
    </row>
    <row r="413" spans="1:7" s="237" customFormat="1" x14ac:dyDescent="0.2">
      <c r="A413" s="6"/>
      <c r="B413" s="6"/>
      <c r="C413" s="6"/>
      <c r="D413" s="6"/>
      <c r="E413" s="6"/>
      <c r="F413" s="6"/>
      <c r="G413" s="6"/>
    </row>
    <row r="414" spans="1:7" s="237" customFormat="1" x14ac:dyDescent="0.2">
      <c r="A414" s="6"/>
      <c r="B414" s="6"/>
      <c r="C414" s="6"/>
      <c r="D414" s="6"/>
      <c r="E414" s="6"/>
      <c r="F414" s="6"/>
      <c r="G414" s="6"/>
    </row>
    <row r="415" spans="1:7" s="237" customFormat="1" x14ac:dyDescent="0.2">
      <c r="A415" s="6"/>
      <c r="B415" s="6"/>
      <c r="C415" s="6"/>
      <c r="D415" s="6"/>
      <c r="E415" s="6"/>
      <c r="F415" s="6"/>
      <c r="G415" s="6"/>
    </row>
    <row r="416" spans="1:7" s="237" customFormat="1" x14ac:dyDescent="0.2">
      <c r="A416" s="6"/>
      <c r="B416" s="6"/>
      <c r="C416" s="6"/>
      <c r="D416" s="6"/>
      <c r="E416" s="6"/>
      <c r="F416" s="6"/>
      <c r="G416" s="6"/>
    </row>
    <row r="417" spans="1:7" s="237" customFormat="1" x14ac:dyDescent="0.2">
      <c r="A417" s="6"/>
      <c r="B417" s="6"/>
      <c r="C417" s="6"/>
      <c r="D417" s="6"/>
      <c r="E417" s="6"/>
      <c r="F417" s="6"/>
      <c r="G417" s="6"/>
    </row>
    <row r="418" spans="1:7" s="237" customFormat="1" x14ac:dyDescent="0.2">
      <c r="A418" s="6"/>
      <c r="B418" s="6"/>
      <c r="C418" s="6"/>
      <c r="D418" s="6"/>
      <c r="E418" s="6"/>
      <c r="F418" s="6"/>
      <c r="G418" s="6"/>
    </row>
    <row r="419" spans="1:7" s="237" customFormat="1" x14ac:dyDescent="0.2">
      <c r="A419" s="6"/>
      <c r="B419" s="6"/>
      <c r="C419" s="6"/>
      <c r="D419" s="6"/>
      <c r="E419" s="6"/>
      <c r="F419" s="6"/>
      <c r="G419" s="6"/>
    </row>
    <row r="420" spans="1:7" s="237" customFormat="1" x14ac:dyDescent="0.2">
      <c r="A420" s="6"/>
      <c r="B420" s="6"/>
      <c r="C420" s="6"/>
      <c r="D420" s="6"/>
      <c r="E420" s="6"/>
      <c r="F420" s="6"/>
      <c r="G420" s="6"/>
    </row>
    <row r="421" spans="1:7" s="237" customFormat="1" x14ac:dyDescent="0.2">
      <c r="A421" s="6"/>
      <c r="B421" s="6"/>
      <c r="C421" s="6"/>
      <c r="D421" s="6"/>
      <c r="E421" s="6"/>
      <c r="F421" s="6"/>
      <c r="G421" s="6"/>
    </row>
    <row r="422" spans="1:7" s="237" customFormat="1" x14ac:dyDescent="0.2">
      <c r="A422" s="6"/>
      <c r="B422" s="6"/>
      <c r="C422" s="6"/>
      <c r="D422" s="6"/>
      <c r="E422" s="6"/>
      <c r="F422" s="6"/>
      <c r="G422" s="6"/>
    </row>
    <row r="423" spans="1:7" s="237" customFormat="1" x14ac:dyDescent="0.2">
      <c r="A423" s="6"/>
      <c r="B423" s="6"/>
      <c r="C423" s="6"/>
      <c r="D423" s="6"/>
      <c r="E423" s="6"/>
      <c r="F423" s="6"/>
      <c r="G423" s="6"/>
    </row>
    <row r="424" spans="1:7" s="237" customFormat="1" x14ac:dyDescent="0.2">
      <c r="A424" s="6"/>
      <c r="B424" s="6"/>
      <c r="C424" s="6"/>
      <c r="D424" s="6"/>
      <c r="E424" s="6"/>
      <c r="F424" s="6"/>
      <c r="G424" s="6"/>
    </row>
    <row r="425" spans="1:7" s="237" customFormat="1" x14ac:dyDescent="0.2">
      <c r="A425" s="6"/>
      <c r="B425" s="6"/>
      <c r="C425" s="6"/>
      <c r="D425" s="6"/>
      <c r="E425" s="6"/>
      <c r="F425" s="6"/>
      <c r="G425" s="6"/>
    </row>
    <row r="426" spans="1:7" s="237" customFormat="1" x14ac:dyDescent="0.2">
      <c r="A426" s="6"/>
      <c r="B426" s="6"/>
      <c r="C426" s="6"/>
      <c r="D426" s="6"/>
      <c r="E426" s="6"/>
      <c r="F426" s="6"/>
      <c r="G426" s="6"/>
    </row>
    <row r="427" spans="1:7" s="237" customFormat="1" x14ac:dyDescent="0.2">
      <c r="A427" s="6"/>
      <c r="B427" s="6"/>
      <c r="C427" s="6"/>
      <c r="D427" s="6"/>
      <c r="E427" s="6"/>
      <c r="F427" s="6"/>
      <c r="G427" s="6"/>
    </row>
    <row r="428" spans="1:7" s="237" customFormat="1" x14ac:dyDescent="0.2">
      <c r="A428" s="6"/>
      <c r="B428" s="6"/>
      <c r="C428" s="6"/>
      <c r="D428" s="6"/>
      <c r="E428" s="6"/>
      <c r="F428" s="6"/>
      <c r="G428" s="6"/>
    </row>
    <row r="429" spans="1:7" s="237" customFormat="1" x14ac:dyDescent="0.2">
      <c r="A429" s="6"/>
      <c r="B429" s="6"/>
      <c r="C429" s="6"/>
      <c r="D429" s="6"/>
      <c r="E429" s="6"/>
      <c r="F429" s="6"/>
      <c r="G429" s="6"/>
    </row>
    <row r="430" spans="1:7" s="237" customFormat="1" x14ac:dyDescent="0.2">
      <c r="A430" s="6"/>
      <c r="B430" s="6"/>
      <c r="C430" s="6"/>
      <c r="D430" s="6"/>
      <c r="E430" s="6"/>
      <c r="F430" s="6"/>
      <c r="G430" s="6"/>
    </row>
    <row r="431" spans="1:7" s="237" customFormat="1" x14ac:dyDescent="0.2">
      <c r="A431" s="6"/>
      <c r="B431" s="6"/>
      <c r="C431" s="6"/>
      <c r="D431" s="6"/>
      <c r="E431" s="6"/>
      <c r="F431" s="6"/>
      <c r="G431" s="6"/>
    </row>
    <row r="432" spans="1:7" s="237" customFormat="1" x14ac:dyDescent="0.2">
      <c r="A432" s="6"/>
      <c r="B432" s="6"/>
      <c r="C432" s="6"/>
      <c r="D432" s="6"/>
      <c r="E432" s="6"/>
      <c r="F432" s="6"/>
      <c r="G432" s="6"/>
    </row>
    <row r="433" spans="1:7" s="237" customFormat="1" x14ac:dyDescent="0.2">
      <c r="A433" s="6"/>
      <c r="B433" s="6"/>
      <c r="C433" s="6"/>
      <c r="D433" s="6"/>
      <c r="E433" s="6"/>
      <c r="F433" s="6"/>
      <c r="G433" s="6"/>
    </row>
    <row r="434" spans="1:7" s="237" customFormat="1" x14ac:dyDescent="0.2">
      <c r="A434" s="6"/>
      <c r="B434" s="6"/>
      <c r="C434" s="6"/>
      <c r="D434" s="6"/>
      <c r="E434" s="6"/>
      <c r="F434" s="6"/>
      <c r="G434" s="6"/>
    </row>
    <row r="435" spans="1:7" s="237" customFormat="1" x14ac:dyDescent="0.2">
      <c r="A435" s="6"/>
      <c r="B435" s="6"/>
      <c r="C435" s="6"/>
      <c r="D435" s="6"/>
      <c r="E435" s="6"/>
      <c r="F435" s="6"/>
      <c r="G435" s="6"/>
    </row>
    <row r="436" spans="1:7" s="237" customFormat="1" x14ac:dyDescent="0.2">
      <c r="A436" s="6"/>
      <c r="B436" s="6"/>
      <c r="C436" s="6"/>
      <c r="D436" s="6"/>
      <c r="E436" s="6"/>
      <c r="F436" s="6"/>
      <c r="G436" s="6"/>
    </row>
    <row r="437" spans="1:7" s="237" customFormat="1" x14ac:dyDescent="0.2">
      <c r="A437" s="6"/>
      <c r="B437" s="6"/>
      <c r="C437" s="6"/>
      <c r="D437" s="6"/>
      <c r="E437" s="6"/>
      <c r="F437" s="6"/>
      <c r="G437" s="6"/>
    </row>
    <row r="438" spans="1:7" s="237" customFormat="1" x14ac:dyDescent="0.2">
      <c r="A438" s="6"/>
      <c r="B438" s="6"/>
      <c r="C438" s="6"/>
      <c r="D438" s="6"/>
      <c r="E438" s="6"/>
      <c r="F438" s="6"/>
      <c r="G438" s="6"/>
    </row>
    <row r="439" spans="1:7" s="237" customFormat="1" x14ac:dyDescent="0.2">
      <c r="A439" s="6"/>
      <c r="B439" s="6"/>
      <c r="C439" s="6"/>
      <c r="D439" s="6"/>
      <c r="E439" s="6"/>
      <c r="F439" s="6"/>
      <c r="G439" s="6"/>
    </row>
    <row r="440" spans="1:7" s="237" customFormat="1" x14ac:dyDescent="0.2">
      <c r="A440" s="6"/>
      <c r="B440" s="6"/>
      <c r="C440" s="6"/>
      <c r="D440" s="6"/>
      <c r="E440" s="6"/>
      <c r="F440" s="6"/>
      <c r="G440" s="6"/>
    </row>
    <row r="441" spans="1:7" s="237" customFormat="1" x14ac:dyDescent="0.2">
      <c r="A441" s="6"/>
      <c r="B441" s="6"/>
      <c r="C441" s="6"/>
      <c r="D441" s="6"/>
      <c r="E441" s="6"/>
      <c r="F441" s="6"/>
      <c r="G441" s="6"/>
    </row>
    <row r="442" spans="1:7" s="237" customFormat="1" x14ac:dyDescent="0.2">
      <c r="A442" s="6"/>
      <c r="B442" s="6"/>
      <c r="C442" s="6"/>
      <c r="D442" s="6"/>
      <c r="E442" s="6"/>
      <c r="F442" s="6"/>
      <c r="G442" s="6"/>
    </row>
    <row r="443" spans="1:7" s="237" customFormat="1" x14ac:dyDescent="0.2">
      <c r="A443" s="6"/>
      <c r="B443" s="6"/>
      <c r="C443" s="6"/>
      <c r="D443" s="6"/>
      <c r="E443" s="6"/>
      <c r="F443" s="6"/>
      <c r="G443" s="6"/>
    </row>
    <row r="444" spans="1:7" s="237" customFormat="1" x14ac:dyDescent="0.2">
      <c r="A444" s="6"/>
      <c r="B444" s="6"/>
      <c r="C444" s="6"/>
      <c r="D444" s="6"/>
      <c r="E444" s="6"/>
      <c r="F444" s="6"/>
      <c r="G444" s="6"/>
    </row>
    <row r="445" spans="1:7" s="237" customFormat="1" x14ac:dyDescent="0.2">
      <c r="A445" s="6"/>
      <c r="B445" s="6"/>
      <c r="C445" s="6"/>
      <c r="D445" s="6"/>
      <c r="E445" s="6"/>
      <c r="F445" s="6"/>
      <c r="G445" s="6"/>
    </row>
    <row r="446" spans="1:7" s="237" customFormat="1" x14ac:dyDescent="0.2">
      <c r="A446" s="6"/>
      <c r="B446" s="6"/>
      <c r="C446" s="6"/>
      <c r="D446" s="6"/>
      <c r="E446" s="6"/>
      <c r="F446" s="6"/>
      <c r="G446" s="6"/>
    </row>
    <row r="447" spans="1:7" s="237" customFormat="1" x14ac:dyDescent="0.2">
      <c r="A447" s="6"/>
      <c r="B447" s="6"/>
      <c r="C447" s="6"/>
      <c r="D447" s="6"/>
      <c r="E447" s="6"/>
      <c r="F447" s="6"/>
      <c r="G447" s="6"/>
    </row>
    <row r="448" spans="1:7" s="237" customFormat="1" x14ac:dyDescent="0.2">
      <c r="A448" s="6"/>
      <c r="B448" s="6"/>
      <c r="C448" s="6"/>
      <c r="D448" s="6"/>
      <c r="E448" s="6"/>
      <c r="F448" s="6"/>
      <c r="G448" s="6"/>
    </row>
    <row r="449" spans="1:7" s="237" customFormat="1" x14ac:dyDescent="0.2">
      <c r="A449" s="6"/>
      <c r="B449" s="6"/>
      <c r="C449" s="6"/>
      <c r="D449" s="6"/>
      <c r="E449" s="6"/>
      <c r="F449" s="6"/>
      <c r="G449" s="6"/>
    </row>
    <row r="450" spans="1:7" s="237" customFormat="1" x14ac:dyDescent="0.2">
      <c r="A450" s="6"/>
      <c r="B450" s="6"/>
      <c r="C450" s="6"/>
      <c r="D450" s="6"/>
      <c r="E450" s="6"/>
      <c r="F450" s="6"/>
      <c r="G450" s="6"/>
    </row>
    <row r="451" spans="1:7" s="237" customFormat="1" x14ac:dyDescent="0.2">
      <c r="A451" s="6"/>
      <c r="B451" s="6"/>
      <c r="C451" s="6"/>
      <c r="D451" s="6"/>
      <c r="E451" s="6"/>
      <c r="F451" s="6"/>
      <c r="G451" s="6"/>
    </row>
    <row r="452" spans="1:7" s="237" customFormat="1" x14ac:dyDescent="0.2">
      <c r="A452" s="6"/>
      <c r="B452" s="6"/>
      <c r="C452" s="6"/>
      <c r="D452" s="6"/>
      <c r="E452" s="6"/>
      <c r="F452" s="6"/>
      <c r="G452" s="6"/>
    </row>
    <row r="453" spans="1:7" s="237" customFormat="1" x14ac:dyDescent="0.2">
      <c r="A453" s="6"/>
      <c r="B453" s="6"/>
      <c r="C453" s="6"/>
      <c r="D453" s="6"/>
      <c r="E453" s="6"/>
      <c r="F453" s="6"/>
      <c r="G453" s="6"/>
    </row>
    <row r="454" spans="1:7" s="237" customFormat="1" x14ac:dyDescent="0.2">
      <c r="A454" s="6"/>
      <c r="B454" s="6"/>
      <c r="C454" s="6"/>
      <c r="D454" s="6"/>
      <c r="E454" s="6"/>
      <c r="F454" s="6"/>
      <c r="G454" s="6"/>
    </row>
    <row r="455" spans="1:7" s="237" customFormat="1" x14ac:dyDescent="0.2">
      <c r="A455" s="6"/>
      <c r="B455" s="6"/>
      <c r="C455" s="6"/>
      <c r="D455" s="6"/>
      <c r="E455" s="6"/>
      <c r="F455" s="6"/>
      <c r="G455" s="6"/>
    </row>
    <row r="456" spans="1:7" s="237" customFormat="1" x14ac:dyDescent="0.2">
      <c r="A456" s="6"/>
      <c r="B456" s="6"/>
      <c r="C456" s="6"/>
      <c r="D456" s="6"/>
      <c r="E456" s="6"/>
      <c r="F456" s="6"/>
      <c r="G456" s="6"/>
    </row>
    <row r="457" spans="1:7" s="237" customFormat="1" x14ac:dyDescent="0.2">
      <c r="A457" s="6"/>
      <c r="B457" s="6"/>
      <c r="C457" s="6"/>
      <c r="D457" s="6"/>
      <c r="E457" s="6"/>
      <c r="F457" s="6"/>
      <c r="G457" s="6"/>
    </row>
    <row r="458" spans="1:7" s="237" customFormat="1" x14ac:dyDescent="0.2">
      <c r="A458" s="6"/>
      <c r="B458" s="6"/>
      <c r="C458" s="6"/>
      <c r="D458" s="6"/>
      <c r="E458" s="6"/>
      <c r="F458" s="6"/>
      <c r="G458" s="6"/>
    </row>
    <row r="459" spans="1:7" s="237" customFormat="1" x14ac:dyDescent="0.2">
      <c r="A459" s="6"/>
      <c r="B459" s="6"/>
      <c r="C459" s="6"/>
      <c r="D459" s="6"/>
      <c r="E459" s="6"/>
      <c r="F459" s="6"/>
      <c r="G459" s="6"/>
    </row>
    <row r="460" spans="1:7" s="237" customFormat="1" x14ac:dyDescent="0.2">
      <c r="A460" s="6"/>
      <c r="B460" s="6"/>
      <c r="C460" s="6"/>
      <c r="D460" s="6"/>
      <c r="E460" s="6"/>
      <c r="F460" s="6"/>
      <c r="G460" s="6"/>
    </row>
    <row r="461" spans="1:7" s="237" customFormat="1" x14ac:dyDescent="0.2">
      <c r="A461" s="6"/>
      <c r="B461" s="6"/>
      <c r="C461" s="6"/>
      <c r="D461" s="6"/>
      <c r="E461" s="6"/>
      <c r="F461" s="6"/>
      <c r="G461" s="6"/>
    </row>
    <row r="462" spans="1:7" s="237" customFormat="1" x14ac:dyDescent="0.2">
      <c r="A462" s="6"/>
      <c r="B462" s="6"/>
      <c r="C462" s="6"/>
      <c r="D462" s="6"/>
      <c r="E462" s="6"/>
      <c r="F462" s="6"/>
      <c r="G462" s="6"/>
    </row>
    <row r="463" spans="1:7" s="237" customFormat="1" x14ac:dyDescent="0.2">
      <c r="A463" s="6"/>
      <c r="B463" s="6"/>
      <c r="C463" s="6"/>
      <c r="D463" s="6"/>
      <c r="E463" s="6"/>
      <c r="F463" s="6"/>
      <c r="G463" s="6"/>
    </row>
    <row r="464" spans="1:7" s="237" customFormat="1" x14ac:dyDescent="0.2">
      <c r="A464" s="6"/>
      <c r="B464" s="6"/>
      <c r="C464" s="6"/>
      <c r="D464" s="6"/>
      <c r="E464" s="6"/>
      <c r="F464" s="6"/>
      <c r="G464" s="6"/>
    </row>
    <row r="465" spans="1:7" s="237" customFormat="1" x14ac:dyDescent="0.2">
      <c r="A465" s="6"/>
      <c r="B465" s="6"/>
      <c r="C465" s="6"/>
      <c r="D465" s="6"/>
      <c r="E465" s="6"/>
      <c r="F465" s="6"/>
      <c r="G465" s="6"/>
    </row>
    <row r="466" spans="1:7" s="237" customFormat="1" x14ac:dyDescent="0.2">
      <c r="A466" s="6"/>
      <c r="B466" s="6"/>
      <c r="C466" s="6"/>
      <c r="D466" s="6"/>
      <c r="E466" s="6"/>
      <c r="F466" s="6"/>
      <c r="G466" s="6"/>
    </row>
    <row r="467" spans="1:7" s="237" customFormat="1" x14ac:dyDescent="0.2">
      <c r="A467" s="6"/>
      <c r="B467" s="6"/>
      <c r="C467" s="6"/>
      <c r="D467" s="6"/>
      <c r="E467" s="6"/>
      <c r="F467" s="6"/>
      <c r="G467" s="6"/>
    </row>
    <row r="468" spans="1:7" s="237" customFormat="1" x14ac:dyDescent="0.2">
      <c r="A468" s="6"/>
      <c r="B468" s="6"/>
      <c r="C468" s="6"/>
      <c r="D468" s="6"/>
      <c r="E468" s="6"/>
      <c r="F468" s="6"/>
      <c r="G468" s="6"/>
    </row>
    <row r="469" spans="1:7" s="237" customFormat="1" x14ac:dyDescent="0.2">
      <c r="A469" s="6"/>
      <c r="B469" s="6"/>
      <c r="C469" s="6"/>
      <c r="D469" s="6"/>
      <c r="E469" s="6"/>
      <c r="F469" s="6"/>
      <c r="G469" s="6"/>
    </row>
    <row r="470" spans="1:7" s="237" customFormat="1" x14ac:dyDescent="0.2">
      <c r="A470" s="6"/>
      <c r="B470" s="6"/>
      <c r="C470" s="6"/>
      <c r="D470" s="6"/>
      <c r="E470" s="6"/>
      <c r="F470" s="6"/>
      <c r="G470" s="6"/>
    </row>
    <row r="471" spans="1:7" s="237" customFormat="1" x14ac:dyDescent="0.2">
      <c r="A471" s="6"/>
      <c r="B471" s="6"/>
      <c r="C471" s="6"/>
      <c r="D471" s="6"/>
      <c r="E471" s="6"/>
      <c r="F471" s="6"/>
      <c r="G471" s="6"/>
    </row>
    <row r="472" spans="1:7" s="237" customFormat="1" x14ac:dyDescent="0.2">
      <c r="A472" s="6"/>
      <c r="B472" s="6"/>
      <c r="C472" s="6"/>
      <c r="D472" s="6"/>
      <c r="E472" s="6"/>
      <c r="F472" s="6"/>
      <c r="G472" s="6"/>
    </row>
    <row r="473" spans="1:7" s="237" customFormat="1" x14ac:dyDescent="0.2">
      <c r="A473" s="6"/>
      <c r="B473" s="6"/>
      <c r="C473" s="6"/>
      <c r="D473" s="6"/>
      <c r="E473" s="6"/>
      <c r="F473" s="6"/>
      <c r="G473" s="6"/>
    </row>
    <row r="474" spans="1:7" s="237" customFormat="1" x14ac:dyDescent="0.2">
      <c r="A474" s="6"/>
      <c r="B474" s="6"/>
      <c r="C474" s="6"/>
      <c r="D474" s="6"/>
      <c r="E474" s="6"/>
      <c r="F474" s="6"/>
      <c r="G474" s="6"/>
    </row>
    <row r="475" spans="1:7" s="237" customFormat="1" x14ac:dyDescent="0.2">
      <c r="A475" s="6"/>
      <c r="B475" s="6"/>
      <c r="C475" s="6"/>
      <c r="D475" s="6"/>
      <c r="E475" s="6"/>
      <c r="F475" s="6"/>
      <c r="G475" s="6"/>
    </row>
    <row r="476" spans="1:7" s="237" customFormat="1" x14ac:dyDescent="0.2">
      <c r="A476" s="6"/>
      <c r="B476" s="6"/>
      <c r="C476" s="6"/>
      <c r="D476" s="6"/>
      <c r="E476" s="6"/>
      <c r="F476" s="6"/>
      <c r="G476" s="6"/>
    </row>
    <row r="477" spans="1:7" s="237" customFormat="1" x14ac:dyDescent="0.2">
      <c r="A477" s="6"/>
      <c r="B477" s="6"/>
      <c r="C477" s="6"/>
      <c r="D477" s="6"/>
      <c r="E477" s="6"/>
      <c r="F477" s="6"/>
      <c r="G477" s="6"/>
    </row>
    <row r="478" spans="1:7" s="237" customFormat="1" x14ac:dyDescent="0.2">
      <c r="A478" s="6"/>
      <c r="B478" s="6"/>
      <c r="C478" s="6"/>
      <c r="D478" s="6"/>
      <c r="E478" s="6"/>
      <c r="F478" s="6"/>
      <c r="G478" s="6"/>
    </row>
    <row r="479" spans="1:7" s="237" customFormat="1" x14ac:dyDescent="0.2">
      <c r="A479" s="6"/>
      <c r="B479" s="6"/>
      <c r="C479" s="6"/>
      <c r="D479" s="6"/>
      <c r="E479" s="6"/>
      <c r="F479" s="6"/>
      <c r="G479" s="6"/>
    </row>
    <row r="480" spans="1:7" s="237" customFormat="1" x14ac:dyDescent="0.2">
      <c r="A480" s="6"/>
      <c r="B480" s="6"/>
      <c r="C480" s="6"/>
      <c r="D480" s="6"/>
      <c r="E480" s="6"/>
      <c r="F480" s="6"/>
      <c r="G480" s="6"/>
    </row>
    <row r="481" spans="1:7" s="237" customFormat="1" x14ac:dyDescent="0.2">
      <c r="A481" s="6"/>
      <c r="B481" s="6"/>
      <c r="C481" s="6"/>
      <c r="D481" s="6"/>
      <c r="E481" s="6"/>
      <c r="F481" s="6"/>
      <c r="G481" s="6"/>
    </row>
    <row r="482" spans="1:7" s="237" customFormat="1" x14ac:dyDescent="0.2">
      <c r="A482" s="6"/>
      <c r="B482" s="6"/>
      <c r="C482" s="6"/>
      <c r="D482" s="6"/>
      <c r="E482" s="6"/>
      <c r="F482" s="6"/>
      <c r="G482" s="6"/>
    </row>
    <row r="483" spans="1:7" s="237" customFormat="1" x14ac:dyDescent="0.2">
      <c r="A483" s="6"/>
      <c r="B483" s="6"/>
      <c r="C483" s="6"/>
      <c r="D483" s="6"/>
      <c r="E483" s="6"/>
      <c r="F483" s="6"/>
      <c r="G483" s="6"/>
    </row>
    <row r="484" spans="1:7" s="237" customFormat="1" x14ac:dyDescent="0.2">
      <c r="A484" s="6"/>
      <c r="B484" s="6"/>
      <c r="C484" s="6"/>
      <c r="D484" s="6"/>
      <c r="E484" s="6"/>
      <c r="F484" s="6"/>
      <c r="G484" s="6"/>
    </row>
    <row r="485" spans="1:7" s="237" customFormat="1" x14ac:dyDescent="0.2">
      <c r="A485" s="6"/>
      <c r="B485" s="6"/>
      <c r="C485" s="6"/>
      <c r="D485" s="6"/>
      <c r="E485" s="6"/>
      <c r="F485" s="6"/>
      <c r="G485" s="6"/>
    </row>
    <row r="486" spans="1:7" s="237" customFormat="1" x14ac:dyDescent="0.2">
      <c r="A486" s="6"/>
      <c r="B486" s="6"/>
      <c r="C486" s="6"/>
      <c r="D486" s="6"/>
      <c r="E486" s="6"/>
      <c r="F486" s="6"/>
      <c r="G486" s="6"/>
    </row>
    <row r="487" spans="1:7" s="237" customFormat="1" x14ac:dyDescent="0.2">
      <c r="A487" s="6"/>
      <c r="B487" s="6"/>
      <c r="C487" s="6"/>
      <c r="D487" s="6"/>
      <c r="E487" s="6"/>
      <c r="F487" s="6"/>
      <c r="G487" s="6"/>
    </row>
    <row r="488" spans="1:7" s="237" customFormat="1" x14ac:dyDescent="0.2">
      <c r="A488" s="6"/>
      <c r="B488" s="6"/>
      <c r="C488" s="6"/>
      <c r="D488" s="6"/>
      <c r="E488" s="6"/>
      <c r="F488" s="6"/>
      <c r="G488" s="6"/>
    </row>
    <row r="489" spans="1:7" s="237" customFormat="1" x14ac:dyDescent="0.2">
      <c r="A489" s="6"/>
      <c r="B489" s="6"/>
      <c r="C489" s="6"/>
      <c r="D489" s="6"/>
      <c r="E489" s="6"/>
      <c r="F489" s="6"/>
      <c r="G489" s="6"/>
    </row>
    <row r="490" spans="1:7" s="237" customFormat="1" x14ac:dyDescent="0.2">
      <c r="A490" s="6"/>
      <c r="B490" s="6"/>
      <c r="C490" s="6"/>
      <c r="D490" s="6"/>
      <c r="E490" s="6"/>
      <c r="F490" s="6"/>
      <c r="G490" s="6"/>
    </row>
    <row r="491" spans="1:7" s="237" customFormat="1" x14ac:dyDescent="0.2">
      <c r="A491" s="6"/>
      <c r="B491" s="6"/>
      <c r="C491" s="6"/>
      <c r="D491" s="6"/>
      <c r="E491" s="6"/>
      <c r="F491" s="6"/>
      <c r="G491" s="6"/>
    </row>
    <row r="492" spans="1:7" s="237" customFormat="1" x14ac:dyDescent="0.2">
      <c r="A492" s="6"/>
      <c r="B492" s="6"/>
      <c r="C492" s="6"/>
      <c r="D492" s="6"/>
      <c r="E492" s="6"/>
      <c r="F492" s="6"/>
      <c r="G492" s="6"/>
    </row>
    <row r="493" spans="1:7" s="237" customFormat="1" x14ac:dyDescent="0.2">
      <c r="A493" s="6"/>
      <c r="B493" s="6"/>
      <c r="C493" s="6"/>
      <c r="D493" s="6"/>
      <c r="E493" s="6"/>
      <c r="F493" s="6"/>
      <c r="G493" s="6"/>
    </row>
    <row r="494" spans="1:7" s="237" customFormat="1" x14ac:dyDescent="0.2">
      <c r="A494" s="6"/>
      <c r="B494" s="6"/>
      <c r="C494" s="6"/>
      <c r="D494" s="6"/>
      <c r="E494" s="6"/>
      <c r="F494" s="6"/>
      <c r="G494" s="6"/>
    </row>
    <row r="495" spans="1:7" s="237" customFormat="1" x14ac:dyDescent="0.2">
      <c r="A495" s="6"/>
      <c r="B495" s="6"/>
      <c r="C495" s="6"/>
      <c r="D495" s="6"/>
      <c r="E495" s="6"/>
      <c r="F495" s="6"/>
      <c r="G495" s="6"/>
    </row>
    <row r="496" spans="1:7" s="237" customFormat="1" x14ac:dyDescent="0.2">
      <c r="A496" s="6"/>
      <c r="B496" s="6"/>
      <c r="C496" s="6"/>
      <c r="D496" s="6"/>
      <c r="E496" s="6"/>
      <c r="F496" s="6"/>
      <c r="G496" s="6"/>
    </row>
    <row r="497" spans="1:7" s="237" customFormat="1" x14ac:dyDescent="0.2">
      <c r="A497" s="6"/>
      <c r="B497" s="6"/>
      <c r="C497" s="6"/>
      <c r="D497" s="6"/>
      <c r="E497" s="6"/>
      <c r="F497" s="6"/>
      <c r="G497" s="6"/>
    </row>
    <row r="498" spans="1:7" s="237" customFormat="1" x14ac:dyDescent="0.2">
      <c r="A498" s="6"/>
      <c r="B498" s="6"/>
      <c r="C498" s="6"/>
      <c r="D498" s="6"/>
      <c r="E498" s="6"/>
      <c r="F498" s="6"/>
      <c r="G498" s="6"/>
    </row>
    <row r="499" spans="1:7" s="237" customFormat="1" x14ac:dyDescent="0.2">
      <c r="A499" s="6"/>
      <c r="B499" s="6"/>
      <c r="C499" s="6"/>
      <c r="D499" s="6"/>
      <c r="E499" s="6"/>
      <c r="F499" s="6"/>
      <c r="G499" s="6"/>
    </row>
    <row r="500" spans="1:7" s="237" customFormat="1" x14ac:dyDescent="0.2">
      <c r="A500" s="6"/>
      <c r="B500" s="6"/>
      <c r="C500" s="6"/>
      <c r="D500" s="6"/>
      <c r="E500" s="6"/>
      <c r="F500" s="6"/>
      <c r="G500" s="6"/>
    </row>
    <row r="501" spans="1:7" s="237" customFormat="1" x14ac:dyDescent="0.2">
      <c r="A501" s="6"/>
      <c r="B501" s="6"/>
      <c r="C501" s="6"/>
      <c r="D501" s="6"/>
      <c r="E501" s="6"/>
      <c r="F501" s="6"/>
      <c r="G501" s="6"/>
    </row>
    <row r="502" spans="1:7" s="237" customFormat="1" x14ac:dyDescent="0.2">
      <c r="A502" s="6"/>
      <c r="B502" s="6"/>
      <c r="C502" s="6"/>
      <c r="D502" s="6"/>
      <c r="E502" s="6"/>
      <c r="F502" s="6"/>
      <c r="G502" s="6"/>
    </row>
    <row r="503" spans="1:7" s="237" customFormat="1" x14ac:dyDescent="0.2">
      <c r="A503" s="6"/>
      <c r="B503" s="6"/>
      <c r="C503" s="6"/>
      <c r="D503" s="6"/>
      <c r="E503" s="6"/>
      <c r="F503" s="6"/>
      <c r="G503" s="6"/>
    </row>
    <row r="504" spans="1:7" s="237" customFormat="1" x14ac:dyDescent="0.2">
      <c r="A504" s="6"/>
      <c r="B504" s="6"/>
      <c r="C504" s="6"/>
      <c r="D504" s="6"/>
      <c r="E504" s="6"/>
      <c r="F504" s="6"/>
      <c r="G504" s="6"/>
    </row>
    <row r="505" spans="1:7" s="237" customFormat="1" x14ac:dyDescent="0.2">
      <c r="A505" s="6"/>
      <c r="B505" s="6"/>
      <c r="C505" s="6"/>
      <c r="D505" s="6"/>
      <c r="E505" s="6"/>
      <c r="F505" s="6"/>
      <c r="G505" s="6"/>
    </row>
    <row r="506" spans="1:7" s="237" customFormat="1" x14ac:dyDescent="0.2">
      <c r="A506" s="6"/>
      <c r="B506" s="6"/>
      <c r="C506" s="6"/>
      <c r="D506" s="6"/>
      <c r="E506" s="6"/>
      <c r="F506" s="6"/>
      <c r="G506" s="6"/>
    </row>
    <row r="507" spans="1:7" s="237" customFormat="1" x14ac:dyDescent="0.2">
      <c r="A507" s="6"/>
      <c r="B507" s="6"/>
      <c r="C507" s="6"/>
      <c r="D507" s="6"/>
      <c r="E507" s="6"/>
      <c r="F507" s="6"/>
      <c r="G507" s="6"/>
    </row>
    <row r="508" spans="1:7" s="237" customFormat="1" x14ac:dyDescent="0.2">
      <c r="A508" s="6"/>
      <c r="B508" s="6"/>
      <c r="C508" s="6"/>
      <c r="D508" s="6"/>
      <c r="E508" s="6"/>
      <c r="F508" s="6"/>
      <c r="G508" s="6"/>
    </row>
    <row r="509" spans="1:7" s="237" customFormat="1" x14ac:dyDescent="0.2">
      <c r="A509" s="6"/>
      <c r="B509" s="6"/>
      <c r="C509" s="6"/>
      <c r="D509" s="6"/>
      <c r="E509" s="6"/>
      <c r="F509" s="6"/>
      <c r="G509" s="6"/>
    </row>
    <row r="510" spans="1:7" s="237" customFormat="1" x14ac:dyDescent="0.2">
      <c r="A510" s="6"/>
      <c r="B510" s="6"/>
      <c r="C510" s="6"/>
      <c r="D510" s="6"/>
      <c r="E510" s="6"/>
      <c r="F510" s="6"/>
      <c r="G510" s="6"/>
    </row>
    <row r="511" spans="1:7" s="237" customFormat="1" x14ac:dyDescent="0.2">
      <c r="A511" s="6"/>
      <c r="B511" s="6"/>
      <c r="C511" s="6"/>
      <c r="D511" s="6"/>
      <c r="E511" s="6"/>
      <c r="F511" s="6"/>
      <c r="G511" s="6"/>
    </row>
    <row r="512" spans="1:7" s="237" customFormat="1" x14ac:dyDescent="0.2">
      <c r="A512" s="6"/>
      <c r="B512" s="6"/>
      <c r="C512" s="6"/>
      <c r="D512" s="6"/>
      <c r="E512" s="6"/>
      <c r="F512" s="6"/>
      <c r="G512" s="6"/>
    </row>
    <row r="513" spans="1:7" s="237" customFormat="1" x14ac:dyDescent="0.2">
      <c r="A513" s="6"/>
      <c r="B513" s="6"/>
      <c r="C513" s="6"/>
      <c r="D513" s="6"/>
      <c r="E513" s="6"/>
      <c r="F513" s="6"/>
      <c r="G513" s="6"/>
    </row>
    <row r="514" spans="1:7" s="237" customFormat="1" x14ac:dyDescent="0.2">
      <c r="A514" s="6"/>
      <c r="B514" s="6"/>
      <c r="C514" s="6"/>
      <c r="D514" s="6"/>
      <c r="E514" s="6"/>
      <c r="F514" s="6"/>
      <c r="G514" s="6"/>
    </row>
    <row r="515" spans="1:7" s="237" customFormat="1" x14ac:dyDescent="0.2">
      <c r="A515" s="6"/>
      <c r="B515" s="6"/>
      <c r="C515" s="6"/>
      <c r="D515" s="6"/>
      <c r="E515" s="6"/>
      <c r="F515" s="6"/>
      <c r="G515" s="6"/>
    </row>
    <row r="516" spans="1:7" s="237" customFormat="1" x14ac:dyDescent="0.2">
      <c r="A516" s="6"/>
      <c r="B516" s="6"/>
      <c r="C516" s="6"/>
      <c r="D516" s="6"/>
      <c r="E516" s="6"/>
      <c r="F516" s="6"/>
      <c r="G516" s="6"/>
    </row>
    <row r="517" spans="1:7" s="237" customFormat="1" x14ac:dyDescent="0.2">
      <c r="A517" s="6"/>
      <c r="B517" s="6"/>
      <c r="C517" s="6"/>
      <c r="D517" s="6"/>
      <c r="E517" s="6"/>
      <c r="F517" s="6"/>
      <c r="G517" s="6"/>
    </row>
    <row r="518" spans="1:7" s="237" customFormat="1" x14ac:dyDescent="0.2">
      <c r="A518" s="6"/>
      <c r="B518" s="6"/>
      <c r="C518" s="6"/>
      <c r="D518" s="6"/>
      <c r="E518" s="6"/>
      <c r="F518" s="6"/>
      <c r="G518" s="6"/>
    </row>
    <row r="519" spans="1:7" s="237" customFormat="1" x14ac:dyDescent="0.2">
      <c r="A519" s="6"/>
      <c r="B519" s="6"/>
      <c r="C519" s="6"/>
      <c r="D519" s="6"/>
      <c r="E519" s="6"/>
      <c r="F519" s="6"/>
      <c r="G519" s="6"/>
    </row>
    <row r="520" spans="1:7" s="237" customFormat="1" x14ac:dyDescent="0.2">
      <c r="A520" s="6"/>
      <c r="B520" s="6"/>
      <c r="C520" s="6"/>
      <c r="D520" s="6"/>
      <c r="E520" s="6"/>
      <c r="F520" s="6"/>
      <c r="G520" s="6"/>
    </row>
    <row r="521" spans="1:7" s="237" customFormat="1" x14ac:dyDescent="0.2">
      <c r="A521" s="6"/>
      <c r="B521" s="6"/>
      <c r="C521" s="6"/>
      <c r="D521" s="6"/>
      <c r="E521" s="6"/>
      <c r="F521" s="6"/>
      <c r="G521" s="6"/>
    </row>
    <row r="522" spans="1:7" s="237" customFormat="1" x14ac:dyDescent="0.2">
      <c r="A522" s="6"/>
      <c r="B522" s="6"/>
      <c r="C522" s="6"/>
      <c r="D522" s="6"/>
      <c r="E522" s="6"/>
      <c r="F522" s="6"/>
      <c r="G522" s="6"/>
    </row>
    <row r="523" spans="1:7" s="237" customFormat="1" x14ac:dyDescent="0.2">
      <c r="A523" s="6"/>
      <c r="B523" s="6"/>
      <c r="C523" s="6"/>
      <c r="D523" s="6"/>
      <c r="E523" s="6"/>
      <c r="F523" s="6"/>
      <c r="G523" s="6"/>
    </row>
    <row r="524" spans="1:7" s="237" customFormat="1" x14ac:dyDescent="0.2">
      <c r="A524" s="6"/>
      <c r="B524" s="6"/>
      <c r="C524" s="6"/>
      <c r="D524" s="6"/>
      <c r="E524" s="6"/>
      <c r="F524" s="6"/>
      <c r="G524" s="6"/>
    </row>
    <row r="525" spans="1:7" s="237" customFormat="1" x14ac:dyDescent="0.2">
      <c r="A525" s="6"/>
      <c r="B525" s="6"/>
      <c r="C525" s="6"/>
      <c r="D525" s="6"/>
      <c r="E525" s="6"/>
      <c r="F525" s="6"/>
      <c r="G525" s="6"/>
    </row>
    <row r="526" spans="1:7" s="237" customFormat="1" x14ac:dyDescent="0.2">
      <c r="A526" s="6"/>
      <c r="B526" s="6"/>
      <c r="C526" s="6"/>
      <c r="D526" s="6"/>
      <c r="E526" s="6"/>
      <c r="F526" s="6"/>
      <c r="G526" s="6"/>
    </row>
    <row r="527" spans="1:7" s="237" customFormat="1" x14ac:dyDescent="0.2">
      <c r="A527" s="6"/>
      <c r="B527" s="6"/>
      <c r="C527" s="6"/>
      <c r="D527" s="6"/>
      <c r="E527" s="6"/>
      <c r="F527" s="6"/>
      <c r="G527" s="6"/>
    </row>
    <row r="528" spans="1:7" s="237" customFormat="1" x14ac:dyDescent="0.2">
      <c r="A528" s="6"/>
      <c r="B528" s="6"/>
      <c r="C528" s="6"/>
      <c r="D528" s="6"/>
      <c r="E528" s="6"/>
      <c r="F528" s="6"/>
      <c r="G528" s="6"/>
    </row>
    <row r="529" spans="1:7" s="237" customFormat="1" x14ac:dyDescent="0.2">
      <c r="A529" s="6"/>
      <c r="B529" s="6"/>
      <c r="C529" s="6"/>
      <c r="D529" s="6"/>
      <c r="E529" s="6"/>
      <c r="F529" s="6"/>
      <c r="G529" s="6"/>
    </row>
    <row r="530" spans="1:7" s="237" customFormat="1" x14ac:dyDescent="0.2">
      <c r="A530" s="6"/>
      <c r="B530" s="6"/>
      <c r="C530" s="6"/>
      <c r="D530" s="6"/>
      <c r="E530" s="6"/>
      <c r="F530" s="6"/>
      <c r="G530" s="6"/>
    </row>
    <row r="531" spans="1:7" s="237" customFormat="1" x14ac:dyDescent="0.2">
      <c r="A531" s="6"/>
      <c r="B531" s="6"/>
      <c r="C531" s="6"/>
      <c r="D531" s="6"/>
      <c r="E531" s="6"/>
      <c r="F531" s="6"/>
      <c r="G531" s="6"/>
    </row>
    <row r="532" spans="1:7" s="237" customFormat="1" x14ac:dyDescent="0.2">
      <c r="A532" s="6"/>
      <c r="B532" s="6"/>
      <c r="C532" s="6"/>
      <c r="D532" s="6"/>
      <c r="E532" s="6"/>
      <c r="F532" s="6"/>
      <c r="G532" s="6"/>
    </row>
    <row r="533" spans="1:7" s="237" customFormat="1" x14ac:dyDescent="0.2">
      <c r="A533" s="6"/>
      <c r="B533" s="6"/>
      <c r="C533" s="6"/>
      <c r="D533" s="6"/>
      <c r="E533" s="6"/>
      <c r="F533" s="6"/>
      <c r="G533" s="6"/>
    </row>
    <row r="534" spans="1:7" s="237" customFormat="1" x14ac:dyDescent="0.2">
      <c r="A534" s="6"/>
      <c r="B534" s="6"/>
      <c r="C534" s="6"/>
      <c r="D534" s="6"/>
      <c r="E534" s="6"/>
      <c r="F534" s="6"/>
      <c r="G534" s="6"/>
    </row>
    <row r="535" spans="1:7" s="237" customFormat="1" x14ac:dyDescent="0.2">
      <c r="A535" s="6"/>
      <c r="B535" s="6"/>
      <c r="C535" s="6"/>
      <c r="D535" s="6"/>
      <c r="E535" s="6"/>
      <c r="F535" s="6"/>
      <c r="G535" s="6"/>
    </row>
    <row r="536" spans="1:7" s="237" customFormat="1" x14ac:dyDescent="0.2">
      <c r="A536" s="6"/>
      <c r="B536" s="6"/>
      <c r="C536" s="6"/>
      <c r="D536" s="6"/>
      <c r="E536" s="6"/>
      <c r="F536" s="6"/>
      <c r="G536" s="6"/>
    </row>
    <row r="537" spans="1:7" s="237" customFormat="1" x14ac:dyDescent="0.2">
      <c r="A537" s="6"/>
      <c r="B537" s="6"/>
      <c r="C537" s="6"/>
      <c r="D537" s="6"/>
      <c r="E537" s="6"/>
      <c r="F537" s="6"/>
      <c r="G537" s="6"/>
    </row>
    <row r="538" spans="1:7" s="237" customFormat="1" x14ac:dyDescent="0.2">
      <c r="A538" s="6"/>
      <c r="B538" s="6"/>
      <c r="C538" s="6"/>
      <c r="D538" s="6"/>
      <c r="E538" s="6"/>
      <c r="F538" s="6"/>
      <c r="G538" s="6"/>
    </row>
    <row r="539" spans="1:7" s="237" customFormat="1" x14ac:dyDescent="0.2">
      <c r="A539" s="6"/>
      <c r="B539" s="6"/>
      <c r="C539" s="6"/>
      <c r="D539" s="6"/>
      <c r="E539" s="6"/>
      <c r="F539" s="6"/>
      <c r="G539" s="6"/>
    </row>
    <row r="540" spans="1:7" s="237" customFormat="1" x14ac:dyDescent="0.2">
      <c r="A540" s="6"/>
      <c r="B540" s="6"/>
      <c r="C540" s="6"/>
      <c r="D540" s="6"/>
      <c r="E540" s="6"/>
      <c r="F540" s="6"/>
      <c r="G540" s="6"/>
    </row>
    <row r="541" spans="1:7" s="237" customFormat="1" x14ac:dyDescent="0.2">
      <c r="A541" s="6"/>
      <c r="B541" s="6"/>
      <c r="C541" s="6"/>
      <c r="D541" s="6"/>
      <c r="E541" s="6"/>
      <c r="F541" s="6"/>
      <c r="G541" s="6"/>
    </row>
    <row r="542" spans="1:7" s="237" customFormat="1" x14ac:dyDescent="0.2">
      <c r="A542" s="6"/>
      <c r="B542" s="6"/>
      <c r="C542" s="6"/>
      <c r="D542" s="6"/>
      <c r="E542" s="6"/>
      <c r="F542" s="6"/>
      <c r="G542" s="6"/>
    </row>
    <row r="543" spans="1:7" s="237" customFormat="1" x14ac:dyDescent="0.2">
      <c r="A543" s="6"/>
      <c r="B543" s="6"/>
      <c r="C543" s="6"/>
      <c r="D543" s="6"/>
      <c r="E543" s="6"/>
      <c r="F543" s="6"/>
      <c r="G543" s="6"/>
    </row>
    <row r="544" spans="1:7" s="237" customFormat="1" x14ac:dyDescent="0.2">
      <c r="A544" s="6"/>
      <c r="B544" s="6"/>
      <c r="C544" s="6"/>
      <c r="D544" s="6"/>
      <c r="E544" s="6"/>
      <c r="F544" s="6"/>
      <c r="G544" s="6"/>
    </row>
    <row r="545" spans="1:7" s="237" customFormat="1" x14ac:dyDescent="0.2">
      <c r="A545" s="6"/>
      <c r="B545" s="6"/>
      <c r="C545" s="6"/>
      <c r="D545" s="6"/>
      <c r="E545" s="6"/>
      <c r="F545" s="6"/>
      <c r="G545" s="6"/>
    </row>
    <row r="546" spans="1:7" s="237" customFormat="1" x14ac:dyDescent="0.2">
      <c r="A546" s="6"/>
      <c r="B546" s="6"/>
      <c r="C546" s="6"/>
      <c r="D546" s="6"/>
      <c r="E546" s="6"/>
      <c r="F546" s="6"/>
      <c r="G546" s="6"/>
    </row>
    <row r="547" spans="1:7" s="237" customFormat="1" x14ac:dyDescent="0.2">
      <c r="A547" s="6"/>
      <c r="B547" s="6"/>
      <c r="C547" s="6"/>
      <c r="D547" s="6"/>
      <c r="E547" s="6"/>
      <c r="F547" s="6"/>
      <c r="G547" s="6"/>
    </row>
    <row r="548" spans="1:7" s="237" customFormat="1" x14ac:dyDescent="0.2">
      <c r="A548" s="6"/>
      <c r="B548" s="6"/>
      <c r="C548" s="6"/>
      <c r="D548" s="6"/>
      <c r="E548" s="6"/>
      <c r="F548" s="6"/>
      <c r="G548" s="6"/>
    </row>
    <row r="549" spans="1:7" s="237" customFormat="1" x14ac:dyDescent="0.2">
      <c r="A549" s="6"/>
      <c r="B549" s="6"/>
      <c r="C549" s="6"/>
      <c r="D549" s="6"/>
      <c r="E549" s="6"/>
      <c r="F549" s="6"/>
      <c r="G549" s="6"/>
    </row>
    <row r="550" spans="1:7" s="237" customFormat="1" x14ac:dyDescent="0.2">
      <c r="A550" s="6"/>
      <c r="B550" s="6"/>
      <c r="C550" s="6"/>
      <c r="D550" s="6"/>
      <c r="E550" s="6"/>
      <c r="F550" s="6"/>
      <c r="G550" s="6"/>
    </row>
    <row r="551" spans="1:7" s="237" customFormat="1" x14ac:dyDescent="0.2">
      <c r="A551" s="6"/>
      <c r="B551" s="6"/>
      <c r="C551" s="6"/>
      <c r="D551" s="6"/>
      <c r="E551" s="6"/>
      <c r="F551" s="6"/>
      <c r="G551" s="6"/>
    </row>
    <row r="552" spans="1:7" s="237" customFormat="1" x14ac:dyDescent="0.2">
      <c r="A552" s="6"/>
      <c r="B552" s="6"/>
      <c r="C552" s="6"/>
      <c r="D552" s="6"/>
      <c r="E552" s="6"/>
      <c r="F552" s="6"/>
      <c r="G552" s="6"/>
    </row>
    <row r="553" spans="1:7" s="237" customFormat="1" x14ac:dyDescent="0.2">
      <c r="A553" s="6"/>
      <c r="B553" s="6"/>
      <c r="C553" s="6"/>
      <c r="D553" s="6"/>
      <c r="E553" s="6"/>
      <c r="F553" s="6"/>
      <c r="G553" s="6"/>
    </row>
    <row r="554" spans="1:7" s="237" customFormat="1" x14ac:dyDescent="0.2">
      <c r="A554" s="6"/>
      <c r="B554" s="6"/>
      <c r="C554" s="6"/>
      <c r="D554" s="6"/>
      <c r="E554" s="6"/>
      <c r="F554" s="6"/>
      <c r="G554" s="6"/>
    </row>
    <row r="555" spans="1:7" s="237" customFormat="1" x14ac:dyDescent="0.2">
      <c r="A555" s="6"/>
      <c r="B555" s="6"/>
      <c r="C555" s="6"/>
      <c r="D555" s="6"/>
      <c r="E555" s="6"/>
      <c r="F555" s="6"/>
      <c r="G555" s="6"/>
    </row>
    <row r="556" spans="1:7" s="237" customFormat="1" x14ac:dyDescent="0.2">
      <c r="A556" s="6"/>
      <c r="B556" s="6"/>
      <c r="C556" s="6"/>
      <c r="D556" s="6"/>
      <c r="E556" s="6"/>
      <c r="F556" s="6"/>
      <c r="G556" s="6"/>
    </row>
    <row r="557" spans="1:7" s="237" customFormat="1" x14ac:dyDescent="0.2">
      <c r="A557" s="6"/>
      <c r="B557" s="6"/>
      <c r="C557" s="6"/>
      <c r="D557" s="6"/>
      <c r="E557" s="6"/>
      <c r="F557" s="6"/>
      <c r="G557" s="6"/>
    </row>
    <row r="558" spans="1:7" s="237" customFormat="1" x14ac:dyDescent="0.2">
      <c r="A558" s="6"/>
      <c r="B558" s="6"/>
      <c r="C558" s="6"/>
      <c r="D558" s="6"/>
      <c r="E558" s="6"/>
      <c r="F558" s="6"/>
      <c r="G558" s="6"/>
    </row>
    <row r="559" spans="1:7" s="237" customFormat="1" x14ac:dyDescent="0.2">
      <c r="A559" s="6"/>
      <c r="B559" s="6"/>
      <c r="C559" s="6"/>
      <c r="D559" s="6"/>
      <c r="E559" s="6"/>
      <c r="F559" s="6"/>
      <c r="G559" s="6"/>
    </row>
    <row r="560" spans="1:7" s="237" customFormat="1" x14ac:dyDescent="0.2">
      <c r="A560" s="6"/>
      <c r="B560" s="6"/>
      <c r="C560" s="6"/>
      <c r="D560" s="6"/>
      <c r="E560" s="6"/>
      <c r="F560" s="6"/>
      <c r="G560" s="6"/>
    </row>
    <row r="561" spans="1:7" s="237" customFormat="1" x14ac:dyDescent="0.2">
      <c r="A561" s="6"/>
      <c r="B561" s="6"/>
      <c r="C561" s="6"/>
      <c r="D561" s="6"/>
      <c r="E561" s="6"/>
      <c r="F561" s="6"/>
      <c r="G561" s="6"/>
    </row>
    <row r="562" spans="1:7" s="237" customFormat="1" x14ac:dyDescent="0.2">
      <c r="A562" s="6"/>
      <c r="B562" s="6"/>
      <c r="C562" s="6"/>
      <c r="D562" s="6"/>
      <c r="E562" s="6"/>
      <c r="F562" s="6"/>
      <c r="G562" s="6"/>
    </row>
    <row r="563" spans="1:7" s="237" customFormat="1" x14ac:dyDescent="0.2">
      <c r="A563" s="6"/>
      <c r="B563" s="6"/>
      <c r="C563" s="6"/>
      <c r="D563" s="6"/>
      <c r="E563" s="6"/>
      <c r="F563" s="6"/>
      <c r="G563" s="6"/>
    </row>
    <row r="564" spans="1:7" s="237" customFormat="1" x14ac:dyDescent="0.2">
      <c r="A564" s="6"/>
      <c r="B564" s="6"/>
      <c r="C564" s="6"/>
      <c r="D564" s="6"/>
      <c r="E564" s="6"/>
      <c r="F564" s="6"/>
      <c r="G564" s="6"/>
    </row>
    <row r="565" spans="1:7" s="237" customFormat="1" x14ac:dyDescent="0.2">
      <c r="A565" s="6"/>
      <c r="B565" s="6"/>
      <c r="C565" s="6"/>
      <c r="D565" s="6"/>
      <c r="E565" s="6"/>
      <c r="F565" s="6"/>
      <c r="G565" s="6"/>
    </row>
    <row r="566" spans="1:7" s="237" customFormat="1" x14ac:dyDescent="0.2">
      <c r="A566" s="6"/>
      <c r="B566" s="6"/>
      <c r="C566" s="6"/>
      <c r="D566" s="6"/>
      <c r="E566" s="6"/>
      <c r="F566" s="6"/>
      <c r="G566" s="6"/>
    </row>
    <row r="567" spans="1:7" s="237" customFormat="1" x14ac:dyDescent="0.2">
      <c r="A567" s="6"/>
      <c r="B567" s="6"/>
      <c r="C567" s="6"/>
      <c r="D567" s="6"/>
      <c r="E567" s="6"/>
      <c r="F567" s="6"/>
      <c r="G567" s="6"/>
    </row>
    <row r="568" spans="1:7" s="237" customFormat="1" x14ac:dyDescent="0.2">
      <c r="A568" s="6"/>
      <c r="B568" s="6"/>
      <c r="C568" s="6"/>
      <c r="D568" s="6"/>
      <c r="E568" s="6"/>
      <c r="F568" s="6"/>
      <c r="G568" s="6"/>
    </row>
    <row r="569" spans="1:7" s="237" customFormat="1" x14ac:dyDescent="0.2">
      <c r="A569" s="6"/>
      <c r="B569" s="6"/>
      <c r="C569" s="6"/>
      <c r="D569" s="6"/>
      <c r="E569" s="6"/>
      <c r="F569" s="6"/>
      <c r="G569" s="6"/>
    </row>
    <row r="570" spans="1:7" s="237" customFormat="1" x14ac:dyDescent="0.2">
      <c r="A570" s="6"/>
      <c r="B570" s="6"/>
      <c r="C570" s="6"/>
      <c r="D570" s="6"/>
      <c r="E570" s="6"/>
      <c r="F570" s="6"/>
      <c r="G570" s="6"/>
    </row>
    <row r="571" spans="1:7" s="237" customFormat="1" x14ac:dyDescent="0.2">
      <c r="A571" s="6"/>
      <c r="B571" s="6"/>
      <c r="C571" s="6"/>
      <c r="D571" s="6"/>
      <c r="E571" s="6"/>
      <c r="F571" s="6"/>
      <c r="G571" s="6"/>
    </row>
    <row r="572" spans="1:7" s="237" customFormat="1" x14ac:dyDescent="0.2">
      <c r="A572" s="6"/>
      <c r="B572" s="6"/>
      <c r="C572" s="6"/>
      <c r="D572" s="6"/>
      <c r="E572" s="6"/>
      <c r="F572" s="6"/>
      <c r="G572" s="6"/>
    </row>
    <row r="573" spans="1:7" s="237" customFormat="1" x14ac:dyDescent="0.2">
      <c r="A573" s="6"/>
      <c r="B573" s="6"/>
      <c r="C573" s="6"/>
      <c r="D573" s="6"/>
      <c r="E573" s="6"/>
      <c r="F573" s="6"/>
      <c r="G573" s="6"/>
    </row>
    <row r="574" spans="1:7" s="237" customFormat="1" x14ac:dyDescent="0.2">
      <c r="A574" s="6"/>
      <c r="B574" s="6"/>
      <c r="C574" s="6"/>
      <c r="D574" s="6"/>
      <c r="E574" s="6"/>
      <c r="F574" s="6"/>
      <c r="G574" s="6"/>
    </row>
    <row r="575" spans="1:7" s="237" customFormat="1" x14ac:dyDescent="0.2">
      <c r="A575" s="6"/>
      <c r="B575" s="6"/>
      <c r="C575" s="6"/>
      <c r="D575" s="6"/>
      <c r="E575" s="6"/>
      <c r="F575" s="6"/>
      <c r="G575" s="6"/>
    </row>
    <row r="576" spans="1:7" s="237" customFormat="1" x14ac:dyDescent="0.2">
      <c r="A576" s="6"/>
      <c r="B576" s="6"/>
      <c r="C576" s="6"/>
      <c r="D576" s="6"/>
      <c r="E576" s="6"/>
      <c r="F576" s="6"/>
      <c r="G576" s="6"/>
    </row>
    <row r="577" spans="1:7" s="237" customFormat="1" x14ac:dyDescent="0.2">
      <c r="A577" s="6"/>
      <c r="B577" s="6"/>
      <c r="C577" s="6"/>
      <c r="D577" s="6"/>
      <c r="E577" s="6"/>
      <c r="F577" s="6"/>
      <c r="G577" s="6"/>
    </row>
    <row r="578" spans="1:7" s="237" customFormat="1" x14ac:dyDescent="0.2">
      <c r="A578" s="6"/>
      <c r="B578" s="6"/>
      <c r="C578" s="6"/>
      <c r="D578" s="6"/>
      <c r="E578" s="6"/>
      <c r="F578" s="6"/>
      <c r="G578" s="6"/>
    </row>
    <row r="579" spans="1:7" s="237" customFormat="1" x14ac:dyDescent="0.2">
      <c r="A579" s="6"/>
      <c r="B579" s="6"/>
      <c r="C579" s="6"/>
      <c r="D579" s="6"/>
      <c r="E579" s="6"/>
      <c r="F579" s="6"/>
      <c r="G579" s="6"/>
    </row>
    <row r="580" spans="1:7" s="237" customFormat="1" x14ac:dyDescent="0.2">
      <c r="A580" s="6"/>
      <c r="B580" s="6"/>
      <c r="C580" s="6"/>
      <c r="D580" s="6"/>
      <c r="E580" s="6"/>
      <c r="F580" s="6"/>
      <c r="G580" s="6"/>
    </row>
    <row r="581" spans="1:7" s="237" customFormat="1" x14ac:dyDescent="0.2">
      <c r="A581" s="6"/>
      <c r="B581" s="6"/>
      <c r="C581" s="6"/>
      <c r="D581" s="6"/>
      <c r="E581" s="6"/>
      <c r="F581" s="6"/>
      <c r="G581" s="6"/>
    </row>
    <row r="582" spans="1:7" s="237" customFormat="1" x14ac:dyDescent="0.2">
      <c r="A582" s="6"/>
      <c r="B582" s="6"/>
      <c r="C582" s="6"/>
      <c r="D582" s="6"/>
      <c r="E582" s="6"/>
      <c r="F582" s="6"/>
      <c r="G582" s="6"/>
    </row>
    <row r="583" spans="1:7" s="237" customFormat="1" x14ac:dyDescent="0.2">
      <c r="A583" s="6"/>
      <c r="B583" s="6"/>
      <c r="C583" s="6"/>
      <c r="D583" s="6"/>
      <c r="E583" s="6"/>
      <c r="F583" s="6"/>
      <c r="G583" s="6"/>
    </row>
    <row r="584" spans="1:7" s="237" customFormat="1" x14ac:dyDescent="0.2">
      <c r="A584" s="6"/>
      <c r="B584" s="6"/>
      <c r="C584" s="6"/>
      <c r="D584" s="6"/>
      <c r="E584" s="6"/>
      <c r="F584" s="6"/>
      <c r="G584" s="6"/>
    </row>
    <row r="585" spans="1:7" s="237" customFormat="1" x14ac:dyDescent="0.2">
      <c r="A585" s="6"/>
      <c r="B585" s="6"/>
      <c r="C585" s="6"/>
      <c r="D585" s="6"/>
      <c r="E585" s="6"/>
      <c r="F585" s="6"/>
      <c r="G585" s="6"/>
    </row>
    <row r="586" spans="1:7" s="237" customFormat="1" x14ac:dyDescent="0.2">
      <c r="A586" s="6"/>
      <c r="B586" s="6"/>
      <c r="C586" s="6"/>
      <c r="D586" s="6"/>
      <c r="E586" s="6"/>
      <c r="F586" s="6"/>
      <c r="G586" s="6"/>
    </row>
    <row r="587" spans="1:7" s="237" customFormat="1" x14ac:dyDescent="0.2">
      <c r="A587" s="6"/>
      <c r="B587" s="6"/>
      <c r="C587" s="6"/>
      <c r="D587" s="6"/>
      <c r="E587" s="6"/>
      <c r="F587" s="6"/>
      <c r="G587" s="6"/>
    </row>
    <row r="588" spans="1:7" s="237" customFormat="1" x14ac:dyDescent="0.2">
      <c r="A588" s="6"/>
      <c r="B588" s="6"/>
      <c r="C588" s="6"/>
      <c r="D588" s="6"/>
      <c r="E588" s="6"/>
      <c r="F588" s="6"/>
      <c r="G588" s="6"/>
    </row>
    <row r="589" spans="1:7" s="237" customFormat="1" x14ac:dyDescent="0.2">
      <c r="A589" s="6"/>
      <c r="B589" s="6"/>
      <c r="C589" s="6"/>
      <c r="D589" s="6"/>
      <c r="E589" s="6"/>
      <c r="F589" s="6"/>
      <c r="G589" s="6"/>
    </row>
    <row r="590" spans="1:7" s="237" customFormat="1" x14ac:dyDescent="0.2">
      <c r="A590" s="6"/>
      <c r="B590" s="6"/>
      <c r="C590" s="6"/>
      <c r="D590" s="6"/>
      <c r="E590" s="6"/>
      <c r="F590" s="6"/>
      <c r="G590" s="6"/>
    </row>
    <row r="591" spans="1:7" s="237" customFormat="1" x14ac:dyDescent="0.2">
      <c r="A591" s="6"/>
      <c r="B591" s="6"/>
      <c r="C591" s="6"/>
      <c r="D591" s="6"/>
      <c r="E591" s="6"/>
      <c r="F591" s="6"/>
      <c r="G591" s="6"/>
    </row>
    <row r="592" spans="1:7" s="237" customFormat="1" x14ac:dyDescent="0.2">
      <c r="A592" s="6"/>
      <c r="B592" s="6"/>
      <c r="C592" s="6"/>
      <c r="D592" s="6"/>
      <c r="E592" s="6"/>
      <c r="F592" s="6"/>
      <c r="G592" s="6"/>
    </row>
    <row r="593" spans="1:7" s="237" customFormat="1" x14ac:dyDescent="0.2">
      <c r="A593" s="6"/>
      <c r="B593" s="6"/>
      <c r="C593" s="6"/>
      <c r="D593" s="6"/>
      <c r="E593" s="6"/>
      <c r="F593" s="6"/>
      <c r="G593" s="6"/>
    </row>
    <row r="594" spans="1:7" s="237" customFormat="1" x14ac:dyDescent="0.2">
      <c r="A594" s="6"/>
      <c r="B594" s="6"/>
      <c r="C594" s="6"/>
      <c r="D594" s="6"/>
      <c r="E594" s="6"/>
      <c r="F594" s="6"/>
      <c r="G594" s="6"/>
    </row>
    <row r="595" spans="1:7" s="237" customFormat="1" x14ac:dyDescent="0.2">
      <c r="A595" s="6"/>
      <c r="B595" s="6"/>
      <c r="C595" s="6"/>
      <c r="D595" s="6"/>
      <c r="E595" s="6"/>
      <c r="F595" s="6"/>
      <c r="G595" s="6"/>
    </row>
    <row r="596" spans="1:7" s="237" customFormat="1" x14ac:dyDescent="0.2">
      <c r="A596" s="6"/>
      <c r="B596" s="6"/>
      <c r="C596" s="6"/>
      <c r="D596" s="6"/>
      <c r="E596" s="6"/>
      <c r="F596" s="6"/>
      <c r="G596" s="6"/>
    </row>
    <row r="597" spans="1:7" s="237" customFormat="1" x14ac:dyDescent="0.2">
      <c r="A597" s="6"/>
      <c r="B597" s="6"/>
      <c r="C597" s="6"/>
      <c r="D597" s="6"/>
      <c r="E597" s="6"/>
      <c r="F597" s="6"/>
      <c r="G597" s="6"/>
    </row>
    <row r="598" spans="1:7" s="237" customFormat="1" x14ac:dyDescent="0.2">
      <c r="A598" s="6"/>
      <c r="B598" s="6"/>
      <c r="C598" s="6"/>
      <c r="D598" s="6"/>
      <c r="E598" s="6"/>
      <c r="F598" s="6"/>
      <c r="G598" s="6"/>
    </row>
    <row r="599" spans="1:7" s="237" customFormat="1" x14ac:dyDescent="0.2">
      <c r="A599" s="6"/>
      <c r="B599" s="6"/>
      <c r="C599" s="6"/>
      <c r="D599" s="6"/>
      <c r="E599" s="6"/>
      <c r="F599" s="6"/>
      <c r="G599" s="6"/>
    </row>
    <row r="600" spans="1:7" s="237" customFormat="1" x14ac:dyDescent="0.2">
      <c r="A600" s="6"/>
      <c r="B600" s="6"/>
      <c r="C600" s="6"/>
      <c r="D600" s="6"/>
      <c r="E600" s="6"/>
      <c r="F600" s="6"/>
      <c r="G600" s="6"/>
    </row>
    <row r="601" spans="1:7" s="237" customFormat="1" x14ac:dyDescent="0.2">
      <c r="A601" s="6"/>
      <c r="B601" s="6"/>
      <c r="C601" s="6"/>
      <c r="D601" s="6"/>
      <c r="E601" s="6"/>
      <c r="F601" s="6"/>
      <c r="G601" s="6"/>
    </row>
    <row r="602" spans="1:7" s="237" customFormat="1" x14ac:dyDescent="0.2">
      <c r="A602" s="6"/>
      <c r="B602" s="6"/>
      <c r="C602" s="6"/>
      <c r="D602" s="6"/>
      <c r="E602" s="6"/>
      <c r="F602" s="6"/>
      <c r="G602" s="6"/>
    </row>
    <row r="603" spans="1:7" s="237" customFormat="1" x14ac:dyDescent="0.2">
      <c r="A603" s="6"/>
      <c r="B603" s="6"/>
      <c r="C603" s="6"/>
      <c r="D603" s="6"/>
      <c r="E603" s="6"/>
      <c r="F603" s="6"/>
      <c r="G603" s="6"/>
    </row>
    <row r="604" spans="1:7" s="237" customFormat="1" x14ac:dyDescent="0.2">
      <c r="A604" s="6"/>
      <c r="B604" s="6"/>
      <c r="C604" s="6"/>
      <c r="D604" s="6"/>
      <c r="E604" s="6"/>
      <c r="F604" s="6"/>
      <c r="G604" s="6"/>
    </row>
    <row r="605" spans="1:7" s="237" customFormat="1" x14ac:dyDescent="0.2">
      <c r="A605" s="6"/>
      <c r="B605" s="6"/>
      <c r="C605" s="6"/>
      <c r="D605" s="6"/>
      <c r="E605" s="6"/>
      <c r="F605" s="6"/>
      <c r="G605" s="6"/>
    </row>
    <row r="606" spans="1:7" s="237" customFormat="1" x14ac:dyDescent="0.2">
      <c r="A606" s="6"/>
      <c r="B606" s="6"/>
      <c r="C606" s="6"/>
      <c r="D606" s="6"/>
      <c r="E606" s="6"/>
      <c r="F606" s="6"/>
      <c r="G606" s="6"/>
    </row>
    <row r="607" spans="1:7" s="237" customFormat="1" x14ac:dyDescent="0.2">
      <c r="A607" s="6"/>
      <c r="B607" s="6"/>
      <c r="C607" s="6"/>
      <c r="D607" s="6"/>
      <c r="E607" s="6"/>
      <c r="F607" s="6"/>
      <c r="G607" s="6"/>
    </row>
    <row r="608" spans="1:7" s="237" customFormat="1" x14ac:dyDescent="0.2">
      <c r="A608" s="6"/>
      <c r="B608" s="6"/>
      <c r="C608" s="6"/>
      <c r="D608" s="6"/>
      <c r="E608" s="6"/>
      <c r="F608" s="6"/>
      <c r="G608" s="6"/>
    </row>
    <row r="609" spans="1:7" s="237" customFormat="1" x14ac:dyDescent="0.2">
      <c r="A609" s="6"/>
      <c r="B609" s="6"/>
      <c r="C609" s="6"/>
      <c r="D609" s="6"/>
      <c r="E609" s="6"/>
      <c r="F609" s="6"/>
      <c r="G609" s="6"/>
    </row>
    <row r="610" spans="1:7" s="237" customFormat="1" x14ac:dyDescent="0.2">
      <c r="A610" s="6"/>
      <c r="B610" s="6"/>
      <c r="C610" s="6"/>
      <c r="D610" s="6"/>
      <c r="E610" s="6"/>
      <c r="F610" s="6"/>
      <c r="G610" s="6"/>
    </row>
    <row r="611" spans="1:7" s="237" customFormat="1" x14ac:dyDescent="0.2">
      <c r="A611" s="6"/>
      <c r="B611" s="6"/>
      <c r="C611" s="6"/>
      <c r="D611" s="6"/>
      <c r="E611" s="6"/>
      <c r="F611" s="6"/>
      <c r="G611" s="6"/>
    </row>
    <row r="612" spans="1:7" s="237" customFormat="1" x14ac:dyDescent="0.2">
      <c r="A612" s="6"/>
      <c r="B612" s="6"/>
      <c r="C612" s="6"/>
      <c r="D612" s="6"/>
      <c r="E612" s="6"/>
      <c r="F612" s="6"/>
      <c r="G612" s="6"/>
    </row>
    <row r="613" spans="1:7" s="237" customFormat="1" x14ac:dyDescent="0.2">
      <c r="A613" s="6"/>
      <c r="B613" s="6"/>
      <c r="C613" s="6"/>
      <c r="D613" s="6"/>
      <c r="E613" s="6"/>
      <c r="F613" s="6"/>
      <c r="G613" s="6"/>
    </row>
    <row r="614" spans="1:7" s="237" customFormat="1" x14ac:dyDescent="0.2">
      <c r="A614" s="6"/>
      <c r="B614" s="6"/>
      <c r="C614" s="6"/>
      <c r="D614" s="6"/>
      <c r="E614" s="6"/>
      <c r="F614" s="6"/>
      <c r="G614" s="6"/>
    </row>
    <row r="615" spans="1:7" s="237" customFormat="1" x14ac:dyDescent="0.2">
      <c r="A615" s="6"/>
      <c r="B615" s="6"/>
      <c r="C615" s="6"/>
      <c r="D615" s="6"/>
      <c r="E615" s="6"/>
      <c r="F615" s="6"/>
      <c r="G615" s="6"/>
    </row>
    <row r="616" spans="1:7" s="237" customFormat="1" x14ac:dyDescent="0.2">
      <c r="A616" s="6"/>
      <c r="B616" s="6"/>
      <c r="C616" s="6"/>
      <c r="D616" s="6"/>
      <c r="E616" s="6"/>
      <c r="F616" s="6"/>
      <c r="G616" s="6"/>
    </row>
    <row r="617" spans="1:7" s="237" customFormat="1" x14ac:dyDescent="0.2">
      <c r="A617" s="6"/>
      <c r="B617" s="6"/>
      <c r="C617" s="6"/>
      <c r="D617" s="6"/>
      <c r="E617" s="6"/>
      <c r="F617" s="6"/>
      <c r="G617" s="6"/>
    </row>
    <row r="618" spans="1:7" s="237" customFormat="1" x14ac:dyDescent="0.2">
      <c r="A618" s="6"/>
      <c r="B618" s="6"/>
      <c r="C618" s="6"/>
      <c r="D618" s="6"/>
      <c r="E618" s="6"/>
      <c r="F618" s="6"/>
      <c r="G618" s="6"/>
    </row>
    <row r="619" spans="1:7" s="237" customFormat="1" x14ac:dyDescent="0.2">
      <c r="A619" s="6"/>
      <c r="B619" s="6"/>
      <c r="C619" s="6"/>
      <c r="D619" s="6"/>
      <c r="E619" s="6"/>
      <c r="F619" s="6"/>
      <c r="G619" s="6"/>
    </row>
    <row r="620" spans="1:7" s="237" customFormat="1" x14ac:dyDescent="0.2">
      <c r="A620" s="6"/>
      <c r="B620" s="6"/>
      <c r="C620" s="6"/>
      <c r="D620" s="6"/>
      <c r="E620" s="6"/>
      <c r="F620" s="6"/>
      <c r="G620" s="6"/>
    </row>
    <row r="621" spans="1:7" s="237" customFormat="1" x14ac:dyDescent="0.2">
      <c r="A621" s="6"/>
      <c r="B621" s="6"/>
      <c r="C621" s="6"/>
      <c r="D621" s="6"/>
      <c r="E621" s="6"/>
      <c r="F621" s="6"/>
      <c r="G621" s="6"/>
    </row>
    <row r="622" spans="1:7" s="237" customFormat="1" x14ac:dyDescent="0.2">
      <c r="A622" s="6"/>
      <c r="B622" s="6"/>
      <c r="C622" s="6"/>
      <c r="D622" s="6"/>
      <c r="E622" s="6"/>
      <c r="F622" s="6"/>
      <c r="G622" s="6"/>
    </row>
    <row r="623" spans="1:7" s="237" customFormat="1" x14ac:dyDescent="0.2">
      <c r="A623" s="6"/>
      <c r="B623" s="6"/>
      <c r="C623" s="6"/>
      <c r="D623" s="6"/>
      <c r="E623" s="6"/>
      <c r="F623" s="6"/>
      <c r="G623" s="6"/>
    </row>
    <row r="624" spans="1:7" s="237" customFormat="1" x14ac:dyDescent="0.2">
      <c r="A624" s="6"/>
      <c r="B624" s="6"/>
      <c r="C624" s="6"/>
      <c r="D624" s="6"/>
      <c r="E624" s="6"/>
      <c r="F624" s="6"/>
      <c r="G624" s="6"/>
    </row>
    <row r="625" spans="1:7" s="237" customFormat="1" x14ac:dyDescent="0.2">
      <c r="A625" s="6"/>
      <c r="B625" s="6"/>
      <c r="C625" s="6"/>
      <c r="D625" s="6"/>
      <c r="E625" s="6"/>
      <c r="F625" s="6"/>
      <c r="G625" s="6"/>
    </row>
    <row r="626" spans="1:7" s="237" customFormat="1" x14ac:dyDescent="0.2">
      <c r="A626" s="6"/>
      <c r="B626" s="6"/>
      <c r="C626" s="6"/>
      <c r="D626" s="6"/>
      <c r="E626" s="6"/>
      <c r="F626" s="6"/>
      <c r="G626" s="6"/>
    </row>
    <row r="627" spans="1:7" s="237" customFormat="1" x14ac:dyDescent="0.2">
      <c r="A627" s="6"/>
      <c r="B627" s="6"/>
      <c r="C627" s="6"/>
      <c r="D627" s="6"/>
      <c r="E627" s="6"/>
      <c r="F627" s="6"/>
      <c r="G627" s="6"/>
    </row>
    <row r="628" spans="1:7" s="237" customFormat="1" x14ac:dyDescent="0.2">
      <c r="A628" s="6"/>
      <c r="B628" s="6"/>
      <c r="C628" s="6"/>
      <c r="D628" s="6"/>
      <c r="E628" s="6"/>
      <c r="F628" s="6"/>
      <c r="G628" s="6"/>
    </row>
    <row r="629" spans="1:7" s="237" customFormat="1" x14ac:dyDescent="0.2">
      <c r="A629" s="6"/>
      <c r="B629" s="6"/>
      <c r="C629" s="6"/>
      <c r="D629" s="6"/>
      <c r="E629" s="6"/>
      <c r="F629" s="6"/>
      <c r="G629" s="6"/>
    </row>
    <row r="630" spans="1:7" s="237" customFormat="1" x14ac:dyDescent="0.2">
      <c r="A630" s="6"/>
      <c r="B630" s="6"/>
      <c r="C630" s="6"/>
      <c r="D630" s="6"/>
      <c r="E630" s="6"/>
      <c r="F630" s="6"/>
      <c r="G630" s="6"/>
    </row>
    <row r="631" spans="1:7" s="237" customFormat="1" x14ac:dyDescent="0.2">
      <c r="A631" s="6"/>
      <c r="B631" s="6"/>
      <c r="C631" s="6"/>
      <c r="D631" s="6"/>
      <c r="E631" s="6"/>
      <c r="F631" s="6"/>
      <c r="G631" s="6"/>
    </row>
    <row r="632" spans="1:7" s="237" customFormat="1" x14ac:dyDescent="0.2">
      <c r="A632" s="6"/>
      <c r="B632" s="6"/>
      <c r="C632" s="6"/>
      <c r="D632" s="6"/>
      <c r="E632" s="6"/>
      <c r="F632" s="6"/>
      <c r="G632" s="6"/>
    </row>
    <row r="633" spans="1:7" s="237" customFormat="1" x14ac:dyDescent="0.2">
      <c r="A633" s="6"/>
      <c r="B633" s="6"/>
      <c r="C633" s="6"/>
      <c r="D633" s="6"/>
      <c r="E633" s="6"/>
      <c r="F633" s="6"/>
      <c r="G633" s="6"/>
    </row>
    <row r="634" spans="1:7" s="237" customFormat="1" x14ac:dyDescent="0.2">
      <c r="A634" s="6"/>
      <c r="B634" s="6"/>
      <c r="C634" s="6"/>
      <c r="D634" s="6"/>
      <c r="E634" s="6"/>
      <c r="F634" s="6"/>
      <c r="G634" s="6"/>
    </row>
    <row r="635" spans="1:7" s="237" customFormat="1" x14ac:dyDescent="0.2">
      <c r="A635" s="6"/>
      <c r="B635" s="6"/>
      <c r="C635" s="6"/>
      <c r="D635" s="6"/>
      <c r="E635" s="6"/>
      <c r="F635" s="6"/>
      <c r="G635" s="6"/>
    </row>
    <row r="636" spans="1:7" s="237" customFormat="1" x14ac:dyDescent="0.2">
      <c r="A636" s="6"/>
      <c r="B636" s="6"/>
      <c r="C636" s="6"/>
      <c r="D636" s="6"/>
      <c r="E636" s="6"/>
      <c r="F636" s="6"/>
      <c r="G636" s="6"/>
    </row>
    <row r="637" spans="1:7" s="237" customFormat="1" x14ac:dyDescent="0.2">
      <c r="A637" s="6"/>
      <c r="B637" s="6"/>
      <c r="C637" s="6"/>
      <c r="D637" s="6"/>
      <c r="E637" s="6"/>
      <c r="F637" s="6"/>
      <c r="G637" s="6"/>
    </row>
    <row r="638" spans="1:7" s="237" customFormat="1" x14ac:dyDescent="0.2">
      <c r="A638" s="6"/>
      <c r="B638" s="6"/>
      <c r="C638" s="6"/>
      <c r="D638" s="6"/>
      <c r="E638" s="6"/>
      <c r="F638" s="6"/>
      <c r="G638" s="6"/>
    </row>
    <row r="639" spans="1:7" s="237" customFormat="1" x14ac:dyDescent="0.2">
      <c r="A639" s="6"/>
      <c r="B639" s="6"/>
      <c r="C639" s="6"/>
      <c r="D639" s="6"/>
      <c r="E639" s="6"/>
      <c r="F639" s="6"/>
      <c r="G639" s="6"/>
    </row>
    <row r="640" spans="1:7" s="237" customFormat="1" x14ac:dyDescent="0.2">
      <c r="A640" s="6"/>
      <c r="B640" s="6"/>
      <c r="C640" s="6"/>
      <c r="D640" s="6"/>
      <c r="E640" s="6"/>
      <c r="F640" s="6"/>
      <c r="G640" s="6"/>
    </row>
    <row r="641" spans="1:7" s="237" customFormat="1" x14ac:dyDescent="0.2">
      <c r="A641" s="6"/>
      <c r="B641" s="6"/>
      <c r="C641" s="6"/>
      <c r="D641" s="6"/>
      <c r="E641" s="6"/>
      <c r="F641" s="6"/>
      <c r="G641" s="6"/>
    </row>
    <row r="642" spans="1:7" s="237" customFormat="1" x14ac:dyDescent="0.2">
      <c r="A642" s="6"/>
      <c r="B642" s="6"/>
      <c r="C642" s="6"/>
      <c r="D642" s="6"/>
      <c r="E642" s="6"/>
      <c r="F642" s="6"/>
      <c r="G642" s="6"/>
    </row>
    <row r="643" spans="1:7" s="237" customFormat="1" x14ac:dyDescent="0.2">
      <c r="A643" s="6"/>
      <c r="B643" s="6"/>
      <c r="C643" s="6"/>
      <c r="D643" s="6"/>
      <c r="E643" s="6"/>
      <c r="F643" s="6"/>
      <c r="G643" s="6"/>
    </row>
    <row r="644" spans="1:7" s="237" customFormat="1" x14ac:dyDescent="0.2">
      <c r="A644" s="6"/>
      <c r="B644" s="6"/>
      <c r="C644" s="6"/>
      <c r="D644" s="6"/>
      <c r="E644" s="6"/>
      <c r="F644" s="6"/>
      <c r="G644" s="6"/>
    </row>
    <row r="645" spans="1:7" s="237" customFormat="1" x14ac:dyDescent="0.2">
      <c r="A645" s="6"/>
      <c r="B645" s="6"/>
      <c r="C645" s="6"/>
      <c r="D645" s="6"/>
      <c r="E645" s="6"/>
      <c r="F645" s="6"/>
      <c r="G645" s="6"/>
    </row>
    <row r="646" spans="1:7" s="237" customFormat="1" x14ac:dyDescent="0.2">
      <c r="A646" s="6"/>
      <c r="B646" s="6"/>
      <c r="C646" s="6"/>
      <c r="D646" s="6"/>
      <c r="E646" s="6"/>
      <c r="F646" s="6"/>
      <c r="G646" s="6"/>
    </row>
    <row r="647" spans="1:7" s="237" customFormat="1" x14ac:dyDescent="0.2">
      <c r="A647" s="6"/>
      <c r="B647" s="6"/>
      <c r="C647" s="6"/>
      <c r="D647" s="6"/>
      <c r="E647" s="6"/>
      <c r="F647" s="6"/>
      <c r="G647" s="6"/>
    </row>
    <row r="648" spans="1:7" s="237" customFormat="1" x14ac:dyDescent="0.2">
      <c r="A648" s="6"/>
      <c r="B648" s="6"/>
      <c r="C648" s="6"/>
      <c r="D648" s="6"/>
      <c r="E648" s="6"/>
      <c r="F648" s="6"/>
      <c r="G648" s="6"/>
    </row>
    <row r="649" spans="1:7" s="237" customFormat="1" x14ac:dyDescent="0.2">
      <c r="A649" s="6"/>
      <c r="B649" s="6"/>
      <c r="C649" s="6"/>
      <c r="D649" s="6"/>
      <c r="E649" s="6"/>
      <c r="F649" s="6"/>
      <c r="G649" s="6"/>
    </row>
    <row r="650" spans="1:7" s="237" customFormat="1" x14ac:dyDescent="0.2">
      <c r="A650" s="6"/>
      <c r="B650" s="6"/>
      <c r="C650" s="6"/>
      <c r="D650" s="6"/>
      <c r="E650" s="6"/>
      <c r="F650" s="6"/>
      <c r="G650" s="6"/>
    </row>
    <row r="651" spans="1:7" s="237" customFormat="1" x14ac:dyDescent="0.2">
      <c r="A651" s="6"/>
      <c r="B651" s="6"/>
      <c r="C651" s="6"/>
      <c r="D651" s="6"/>
      <c r="E651" s="6"/>
      <c r="F651" s="6"/>
      <c r="G651" s="6"/>
    </row>
    <row r="652" spans="1:7" s="237" customFormat="1" x14ac:dyDescent="0.2">
      <c r="A652" s="6"/>
      <c r="B652" s="6"/>
      <c r="C652" s="6"/>
      <c r="D652" s="6"/>
      <c r="E652" s="6"/>
      <c r="F652" s="6"/>
      <c r="G652" s="6"/>
    </row>
    <row r="653" spans="1:7" s="237" customFormat="1" x14ac:dyDescent="0.2">
      <c r="A653" s="6"/>
      <c r="B653" s="6"/>
      <c r="C653" s="6"/>
      <c r="D653" s="6"/>
      <c r="E653" s="6"/>
      <c r="F653" s="6"/>
      <c r="G653" s="6"/>
    </row>
    <row r="654" spans="1:7" s="237" customFormat="1" x14ac:dyDescent="0.2">
      <c r="A654" s="6"/>
      <c r="B654" s="6"/>
      <c r="C654" s="6"/>
      <c r="D654" s="6"/>
      <c r="E654" s="6"/>
      <c r="F654" s="6"/>
      <c r="G654" s="6"/>
    </row>
    <row r="655" spans="1:7" s="237" customFormat="1" x14ac:dyDescent="0.2">
      <c r="A655" s="6"/>
      <c r="B655" s="6"/>
      <c r="C655" s="6"/>
      <c r="D655" s="6"/>
      <c r="E655" s="6"/>
      <c r="F655" s="6"/>
      <c r="G655" s="6"/>
    </row>
    <row r="656" spans="1:7" s="237" customFormat="1" x14ac:dyDescent="0.2">
      <c r="A656" s="6"/>
      <c r="B656" s="6"/>
      <c r="C656" s="6"/>
      <c r="D656" s="6"/>
      <c r="E656" s="6"/>
      <c r="F656" s="6"/>
      <c r="G656" s="6"/>
    </row>
    <row r="657" spans="1:7" s="237" customFormat="1" x14ac:dyDescent="0.2">
      <c r="A657" s="6"/>
      <c r="B657" s="6"/>
      <c r="C657" s="6"/>
      <c r="D657" s="6"/>
      <c r="E657" s="6"/>
      <c r="F657" s="6"/>
      <c r="G657" s="6"/>
    </row>
    <row r="658" spans="1:7" s="237" customFormat="1" x14ac:dyDescent="0.2">
      <c r="A658" s="6"/>
      <c r="B658" s="6"/>
      <c r="C658" s="6"/>
      <c r="D658" s="6"/>
      <c r="E658" s="6"/>
      <c r="F658" s="6"/>
      <c r="G658" s="6"/>
    </row>
    <row r="659" spans="1:7" s="237" customFormat="1" x14ac:dyDescent="0.2">
      <c r="A659" s="6"/>
      <c r="B659" s="6"/>
      <c r="C659" s="6"/>
      <c r="D659" s="6"/>
      <c r="E659" s="6"/>
      <c r="F659" s="6"/>
      <c r="G659" s="6"/>
    </row>
    <row r="660" spans="1:7" s="237" customFormat="1" x14ac:dyDescent="0.2">
      <c r="A660" s="6"/>
      <c r="B660" s="6"/>
      <c r="C660" s="6"/>
      <c r="D660" s="6"/>
      <c r="E660" s="6"/>
      <c r="F660" s="6"/>
      <c r="G660" s="6"/>
    </row>
    <row r="661" spans="1:7" s="237" customFormat="1" x14ac:dyDescent="0.2">
      <c r="A661" s="6"/>
      <c r="B661" s="6"/>
      <c r="C661" s="6"/>
      <c r="D661" s="6"/>
      <c r="E661" s="6"/>
      <c r="F661" s="6"/>
      <c r="G661" s="6"/>
    </row>
    <row r="662" spans="1:7" s="237" customFormat="1" x14ac:dyDescent="0.2">
      <c r="A662" s="6"/>
      <c r="B662" s="6"/>
      <c r="C662" s="6"/>
      <c r="D662" s="6"/>
      <c r="E662" s="6"/>
      <c r="F662" s="6"/>
      <c r="G662" s="6"/>
    </row>
    <row r="663" spans="1:7" s="237" customFormat="1" x14ac:dyDescent="0.2">
      <c r="A663" s="6"/>
      <c r="B663" s="6"/>
      <c r="C663" s="6"/>
      <c r="D663" s="6"/>
      <c r="E663" s="6"/>
      <c r="F663" s="6"/>
      <c r="G663" s="6"/>
    </row>
    <row r="664" spans="1:7" s="237" customFormat="1" x14ac:dyDescent="0.2">
      <c r="A664" s="6"/>
      <c r="B664" s="6"/>
      <c r="C664" s="6"/>
      <c r="D664" s="6"/>
      <c r="E664" s="6"/>
      <c r="F664" s="6"/>
      <c r="G664" s="6"/>
    </row>
    <row r="665" spans="1:7" s="237" customFormat="1" x14ac:dyDescent="0.2">
      <c r="A665" s="6"/>
      <c r="B665" s="6"/>
      <c r="C665" s="6"/>
      <c r="D665" s="6"/>
      <c r="E665" s="6"/>
      <c r="F665" s="6"/>
      <c r="G665" s="6"/>
    </row>
    <row r="666" spans="1:7" s="237" customFormat="1" x14ac:dyDescent="0.2">
      <c r="A666" s="6"/>
      <c r="B666" s="6"/>
      <c r="C666" s="6"/>
      <c r="D666" s="6"/>
      <c r="E666" s="6"/>
      <c r="F666" s="6"/>
      <c r="G666" s="6"/>
    </row>
    <row r="667" spans="1:7" s="237" customFormat="1" x14ac:dyDescent="0.2">
      <c r="A667" s="6"/>
      <c r="B667" s="6"/>
      <c r="C667" s="6"/>
      <c r="D667" s="6"/>
      <c r="E667" s="6"/>
      <c r="F667" s="6"/>
      <c r="G667" s="6"/>
    </row>
    <row r="668" spans="1:7" s="237" customFormat="1" x14ac:dyDescent="0.2">
      <c r="A668" s="6"/>
      <c r="B668" s="6"/>
      <c r="C668" s="6"/>
      <c r="D668" s="6"/>
      <c r="E668" s="6"/>
      <c r="F668" s="6"/>
      <c r="G668" s="6"/>
    </row>
    <row r="669" spans="1:7" s="237" customFormat="1" x14ac:dyDescent="0.2">
      <c r="A669" s="6"/>
      <c r="B669" s="6"/>
      <c r="C669" s="6"/>
      <c r="D669" s="6"/>
      <c r="E669" s="6"/>
      <c r="F669" s="6"/>
      <c r="G669" s="6"/>
    </row>
    <row r="670" spans="1:7" s="237" customFormat="1" x14ac:dyDescent="0.2">
      <c r="A670" s="6"/>
      <c r="B670" s="6"/>
      <c r="C670" s="6"/>
      <c r="D670" s="6"/>
      <c r="E670" s="6"/>
      <c r="F670" s="6"/>
      <c r="G670" s="6"/>
    </row>
    <row r="671" spans="1:7" s="237" customFormat="1" x14ac:dyDescent="0.2">
      <c r="A671" s="6"/>
      <c r="B671" s="6"/>
      <c r="C671" s="6"/>
      <c r="D671" s="6"/>
      <c r="E671" s="6"/>
      <c r="F671" s="6"/>
      <c r="G671" s="6"/>
    </row>
    <row r="672" spans="1:7" s="237" customFormat="1" x14ac:dyDescent="0.2">
      <c r="A672" s="6"/>
      <c r="B672" s="6"/>
      <c r="C672" s="6"/>
      <c r="D672" s="6"/>
      <c r="E672" s="6"/>
      <c r="F672" s="6"/>
      <c r="G672" s="6"/>
    </row>
    <row r="673" spans="1:7" s="237" customFormat="1" x14ac:dyDescent="0.2">
      <c r="A673" s="6"/>
      <c r="B673" s="6"/>
      <c r="C673" s="6"/>
      <c r="D673" s="6"/>
      <c r="E673" s="6"/>
      <c r="F673" s="6"/>
      <c r="G673" s="6"/>
    </row>
    <row r="674" spans="1:7" s="237" customFormat="1" x14ac:dyDescent="0.2">
      <c r="A674" s="6"/>
      <c r="B674" s="6"/>
      <c r="C674" s="6"/>
      <c r="D674" s="6"/>
      <c r="E674" s="6"/>
      <c r="F674" s="6"/>
      <c r="G674" s="6"/>
    </row>
    <row r="675" spans="1:7" s="237" customFormat="1" x14ac:dyDescent="0.2">
      <c r="A675" s="6"/>
      <c r="B675" s="6"/>
      <c r="C675" s="6"/>
      <c r="D675" s="6"/>
      <c r="E675" s="6"/>
      <c r="F675" s="6"/>
      <c r="G675" s="6"/>
    </row>
    <row r="676" spans="1:7" s="237" customFormat="1" x14ac:dyDescent="0.2">
      <c r="A676" s="6"/>
      <c r="B676" s="6"/>
      <c r="C676" s="6"/>
      <c r="D676" s="6"/>
      <c r="E676" s="6"/>
      <c r="F676" s="6"/>
      <c r="G676" s="6"/>
    </row>
    <row r="677" spans="1:7" s="237" customFormat="1" x14ac:dyDescent="0.2">
      <c r="A677" s="6"/>
      <c r="B677" s="6"/>
      <c r="C677" s="6"/>
      <c r="D677" s="6"/>
      <c r="E677" s="6"/>
      <c r="F677" s="6"/>
      <c r="G677" s="6"/>
    </row>
    <row r="678" spans="1:7" s="237" customFormat="1" x14ac:dyDescent="0.2">
      <c r="A678" s="6"/>
      <c r="B678" s="6"/>
      <c r="C678" s="6"/>
      <c r="D678" s="6"/>
      <c r="E678" s="6"/>
      <c r="F678" s="6"/>
      <c r="G678" s="6"/>
    </row>
    <row r="679" spans="1:7" s="237" customFormat="1" x14ac:dyDescent="0.2">
      <c r="A679" s="6"/>
      <c r="B679" s="6"/>
      <c r="C679" s="6"/>
      <c r="D679" s="6"/>
      <c r="E679" s="6"/>
      <c r="F679" s="6"/>
      <c r="G679" s="6"/>
    </row>
    <row r="680" spans="1:7" s="237" customFormat="1" x14ac:dyDescent="0.2">
      <c r="A680" s="6"/>
      <c r="B680" s="6"/>
      <c r="C680" s="6"/>
      <c r="D680" s="6"/>
      <c r="E680" s="6"/>
      <c r="F680" s="6"/>
      <c r="G680" s="6"/>
    </row>
    <row r="681" spans="1:7" s="237" customFormat="1" x14ac:dyDescent="0.2">
      <c r="A681" s="6"/>
      <c r="B681" s="6"/>
      <c r="C681" s="6"/>
      <c r="D681" s="6"/>
      <c r="E681" s="6"/>
      <c r="F681" s="6"/>
      <c r="G681" s="6"/>
    </row>
    <row r="682" spans="1:7" s="237" customFormat="1" x14ac:dyDescent="0.2">
      <c r="A682" s="6"/>
      <c r="B682" s="6"/>
      <c r="C682" s="6"/>
      <c r="D682" s="6"/>
      <c r="E682" s="6"/>
      <c r="F682" s="6"/>
      <c r="G682" s="6"/>
    </row>
    <row r="683" spans="1:7" s="237" customFormat="1" x14ac:dyDescent="0.2">
      <c r="A683" s="6"/>
      <c r="B683" s="6"/>
      <c r="C683" s="6"/>
      <c r="D683" s="6"/>
      <c r="E683" s="6"/>
      <c r="F683" s="6"/>
      <c r="G683" s="6"/>
    </row>
    <row r="684" spans="1:7" s="237" customFormat="1" x14ac:dyDescent="0.2">
      <c r="A684" s="6"/>
      <c r="B684" s="6"/>
      <c r="C684" s="6"/>
      <c r="D684" s="6"/>
      <c r="E684" s="6"/>
      <c r="F684" s="6"/>
      <c r="G684" s="6"/>
    </row>
    <row r="685" spans="1:7" s="237" customFormat="1" x14ac:dyDescent="0.2">
      <c r="A685" s="6"/>
      <c r="B685" s="6"/>
      <c r="C685" s="6"/>
      <c r="D685" s="6"/>
      <c r="E685" s="6"/>
      <c r="F685" s="6"/>
      <c r="G685" s="6"/>
    </row>
    <row r="686" spans="1:7" s="237" customFormat="1" x14ac:dyDescent="0.2">
      <c r="A686" s="6"/>
      <c r="B686" s="6"/>
      <c r="C686" s="6"/>
      <c r="D686" s="6"/>
      <c r="E686" s="6"/>
      <c r="F686" s="6"/>
      <c r="G686" s="6"/>
    </row>
    <row r="687" spans="1:7" s="237" customFormat="1" x14ac:dyDescent="0.2">
      <c r="A687" s="6"/>
      <c r="B687" s="6"/>
      <c r="C687" s="6"/>
      <c r="D687" s="6"/>
      <c r="E687" s="6"/>
      <c r="F687" s="6"/>
      <c r="G687" s="6"/>
    </row>
    <row r="688" spans="1:7" s="237" customFormat="1" x14ac:dyDescent="0.2">
      <c r="A688" s="6"/>
      <c r="B688" s="6"/>
      <c r="C688" s="6"/>
      <c r="D688" s="6"/>
      <c r="E688" s="6"/>
      <c r="F688" s="6"/>
      <c r="G688" s="6"/>
    </row>
    <row r="689" spans="1:7" s="237" customFormat="1" x14ac:dyDescent="0.2">
      <c r="A689" s="6"/>
      <c r="B689" s="6"/>
      <c r="C689" s="6"/>
      <c r="D689" s="6"/>
      <c r="E689" s="6"/>
      <c r="F689" s="6"/>
      <c r="G689" s="6"/>
    </row>
    <row r="690" spans="1:7" s="237" customFormat="1" x14ac:dyDescent="0.2">
      <c r="A690" s="6"/>
      <c r="B690" s="6"/>
      <c r="C690" s="6"/>
      <c r="D690" s="6"/>
      <c r="E690" s="6"/>
      <c r="F690" s="6"/>
      <c r="G690" s="6"/>
    </row>
    <row r="691" spans="1:7" s="237" customFormat="1" x14ac:dyDescent="0.2">
      <c r="A691" s="6"/>
      <c r="B691" s="6"/>
      <c r="C691" s="6"/>
      <c r="D691" s="6"/>
      <c r="E691" s="6"/>
      <c r="F691" s="6"/>
      <c r="G691" s="6"/>
    </row>
    <row r="692" spans="1:7" s="237" customFormat="1" x14ac:dyDescent="0.2">
      <c r="A692" s="6"/>
      <c r="B692" s="6"/>
      <c r="C692" s="6"/>
      <c r="D692" s="6"/>
      <c r="E692" s="6"/>
      <c r="F692" s="6"/>
      <c r="G692" s="6"/>
    </row>
    <row r="693" spans="1:7" s="237" customFormat="1" x14ac:dyDescent="0.2">
      <c r="A693" s="6"/>
      <c r="B693" s="6"/>
      <c r="C693" s="6"/>
      <c r="D693" s="6"/>
      <c r="E693" s="6"/>
      <c r="F693" s="6"/>
      <c r="G693" s="6"/>
    </row>
    <row r="694" spans="1:7" s="237" customFormat="1" x14ac:dyDescent="0.2">
      <c r="A694" s="6"/>
      <c r="B694" s="6"/>
      <c r="C694" s="6"/>
      <c r="D694" s="6"/>
      <c r="E694" s="6"/>
      <c r="F694" s="6"/>
      <c r="G694" s="6"/>
    </row>
    <row r="695" spans="1:7" s="237" customFormat="1" x14ac:dyDescent="0.2">
      <c r="A695" s="6"/>
      <c r="B695" s="6"/>
      <c r="C695" s="6"/>
      <c r="D695" s="6"/>
      <c r="E695" s="6"/>
      <c r="F695" s="6"/>
      <c r="G695" s="6"/>
    </row>
    <row r="696" spans="1:7" s="237" customFormat="1" x14ac:dyDescent="0.2">
      <c r="A696" s="6"/>
      <c r="B696" s="6"/>
      <c r="C696" s="6"/>
      <c r="D696" s="6"/>
      <c r="E696" s="6"/>
      <c r="F696" s="6"/>
      <c r="G696" s="6"/>
    </row>
    <row r="697" spans="1:7" s="237" customFormat="1" x14ac:dyDescent="0.2">
      <c r="A697" s="6"/>
      <c r="B697" s="6"/>
      <c r="C697" s="6"/>
      <c r="D697" s="6"/>
      <c r="E697" s="6"/>
      <c r="F697" s="6"/>
      <c r="G697" s="6"/>
    </row>
    <row r="698" spans="1:7" s="237" customFormat="1" x14ac:dyDescent="0.2">
      <c r="A698" s="6"/>
      <c r="B698" s="6"/>
      <c r="C698" s="6"/>
      <c r="D698" s="6"/>
      <c r="E698" s="6"/>
      <c r="F698" s="6"/>
      <c r="G698" s="6"/>
    </row>
    <row r="699" spans="1:7" s="237" customFormat="1" x14ac:dyDescent="0.2">
      <c r="A699" s="6"/>
      <c r="B699" s="6"/>
      <c r="C699" s="6"/>
      <c r="D699" s="6"/>
      <c r="E699" s="6"/>
      <c r="F699" s="6"/>
      <c r="G699" s="6"/>
    </row>
    <row r="700" spans="1:7" s="237" customFormat="1" x14ac:dyDescent="0.2">
      <c r="A700" s="6"/>
      <c r="B700" s="6"/>
      <c r="C700" s="6"/>
      <c r="D700" s="6"/>
      <c r="E700" s="6"/>
      <c r="F700" s="6"/>
      <c r="G700" s="6"/>
    </row>
    <row r="701" spans="1:7" s="237" customFormat="1" x14ac:dyDescent="0.2">
      <c r="A701" s="6"/>
      <c r="B701" s="6"/>
      <c r="C701" s="6"/>
      <c r="D701" s="6"/>
      <c r="E701" s="6"/>
      <c r="F701" s="6"/>
      <c r="G701" s="6"/>
    </row>
    <row r="702" spans="1:7" s="237" customFormat="1" x14ac:dyDescent="0.2">
      <c r="A702" s="6"/>
      <c r="B702" s="6"/>
      <c r="C702" s="6"/>
      <c r="D702" s="6"/>
      <c r="E702" s="6"/>
      <c r="F702" s="6"/>
      <c r="G702" s="6"/>
    </row>
    <row r="703" spans="1:7" s="237" customFormat="1" x14ac:dyDescent="0.2">
      <c r="A703" s="6"/>
      <c r="B703" s="6"/>
      <c r="C703" s="6"/>
      <c r="D703" s="6"/>
      <c r="E703" s="6"/>
      <c r="F703" s="6"/>
      <c r="G703" s="6"/>
    </row>
    <row r="704" spans="1:7" s="237" customFormat="1" x14ac:dyDescent="0.2">
      <c r="A704" s="6"/>
      <c r="B704" s="6"/>
      <c r="C704" s="6"/>
      <c r="D704" s="6"/>
      <c r="E704" s="6"/>
      <c r="F704" s="6"/>
      <c r="G704" s="6"/>
    </row>
    <row r="705" spans="1:7" s="237" customFormat="1" x14ac:dyDescent="0.2">
      <c r="A705" s="6"/>
      <c r="B705" s="6"/>
      <c r="C705" s="6"/>
      <c r="D705" s="6"/>
      <c r="E705" s="6"/>
      <c r="F705" s="6"/>
      <c r="G705" s="6"/>
    </row>
    <row r="706" spans="1:7" s="237" customFormat="1" x14ac:dyDescent="0.2">
      <c r="A706" s="6"/>
      <c r="B706" s="6"/>
      <c r="C706" s="6"/>
      <c r="D706" s="6"/>
      <c r="E706" s="6"/>
      <c r="F706" s="6"/>
      <c r="G706" s="6"/>
    </row>
    <row r="707" spans="1:7" s="237" customFormat="1" x14ac:dyDescent="0.2">
      <c r="A707" s="6"/>
      <c r="B707" s="6"/>
      <c r="C707" s="6"/>
      <c r="D707" s="6"/>
      <c r="E707" s="6"/>
      <c r="F707" s="6"/>
      <c r="G707" s="6"/>
    </row>
    <row r="708" spans="1:7" s="237" customFormat="1" x14ac:dyDescent="0.2">
      <c r="A708" s="6"/>
      <c r="B708" s="6"/>
      <c r="C708" s="6"/>
      <c r="D708" s="6"/>
      <c r="E708" s="6"/>
      <c r="F708" s="6"/>
      <c r="G708" s="6"/>
    </row>
    <row r="709" spans="1:7" s="237" customFormat="1" x14ac:dyDescent="0.2">
      <c r="A709" s="6"/>
      <c r="B709" s="6"/>
      <c r="C709" s="6"/>
      <c r="D709" s="6"/>
      <c r="E709" s="6"/>
      <c r="F709" s="6"/>
      <c r="G709" s="6"/>
    </row>
    <row r="710" spans="1:7" s="237" customFormat="1" x14ac:dyDescent="0.2">
      <c r="A710" s="6"/>
      <c r="B710" s="6"/>
      <c r="C710" s="6"/>
      <c r="D710" s="6"/>
      <c r="E710" s="6"/>
      <c r="F710" s="6"/>
      <c r="G710" s="6"/>
    </row>
    <row r="711" spans="1:7" s="237" customFormat="1" x14ac:dyDescent="0.2">
      <c r="A711" s="6"/>
      <c r="B711" s="6"/>
      <c r="C711" s="6"/>
      <c r="D711" s="6"/>
      <c r="E711" s="6"/>
      <c r="F711" s="6"/>
      <c r="G711" s="6"/>
    </row>
    <row r="712" spans="1:7" s="237" customFormat="1" x14ac:dyDescent="0.2">
      <c r="A712" s="6"/>
      <c r="B712" s="6"/>
      <c r="C712" s="6"/>
      <c r="D712" s="6"/>
      <c r="E712" s="6"/>
      <c r="F712" s="6"/>
      <c r="G712" s="6"/>
    </row>
    <row r="713" spans="1:7" s="237" customFormat="1" x14ac:dyDescent="0.2">
      <c r="A713" s="6"/>
      <c r="B713" s="6"/>
      <c r="C713" s="6"/>
      <c r="D713" s="6"/>
      <c r="E713" s="6"/>
      <c r="F713" s="6"/>
      <c r="G713" s="6"/>
    </row>
    <row r="714" spans="1:7" s="237" customFormat="1" x14ac:dyDescent="0.2">
      <c r="A714" s="6"/>
      <c r="B714" s="6"/>
      <c r="C714" s="6"/>
      <c r="D714" s="6"/>
      <c r="E714" s="6"/>
      <c r="F714" s="6"/>
      <c r="G714" s="6"/>
    </row>
    <row r="715" spans="1:7" s="237" customFormat="1" x14ac:dyDescent="0.2">
      <c r="A715" s="6"/>
      <c r="B715" s="6"/>
      <c r="C715" s="6"/>
      <c r="D715" s="6"/>
      <c r="E715" s="6"/>
      <c r="F715" s="6"/>
      <c r="G715" s="6"/>
    </row>
    <row r="716" spans="1:7" s="237" customFormat="1" x14ac:dyDescent="0.2">
      <c r="A716" s="6"/>
      <c r="B716" s="6"/>
      <c r="C716" s="6"/>
      <c r="D716" s="6"/>
      <c r="E716" s="6"/>
      <c r="F716" s="6"/>
      <c r="G716" s="6"/>
    </row>
    <row r="717" spans="1:7" s="237" customFormat="1" x14ac:dyDescent="0.2">
      <c r="A717" s="6"/>
      <c r="B717" s="6"/>
      <c r="C717" s="6"/>
      <c r="D717" s="6"/>
      <c r="E717" s="6"/>
      <c r="F717" s="6"/>
      <c r="G717" s="6"/>
    </row>
    <row r="718" spans="1:7" s="237" customFormat="1" x14ac:dyDescent="0.2">
      <c r="A718" s="6"/>
      <c r="B718" s="6"/>
      <c r="C718" s="6"/>
      <c r="D718" s="6"/>
      <c r="E718" s="6"/>
      <c r="F718" s="6"/>
      <c r="G718" s="6"/>
    </row>
    <row r="719" spans="1:7" s="237" customFormat="1" x14ac:dyDescent="0.2">
      <c r="A719" s="6"/>
      <c r="B719" s="6"/>
      <c r="C719" s="6"/>
      <c r="D719" s="6"/>
      <c r="E719" s="6"/>
      <c r="F719" s="6"/>
      <c r="G719" s="6"/>
    </row>
    <row r="720" spans="1:7" s="237" customFormat="1" x14ac:dyDescent="0.2">
      <c r="A720" s="6"/>
      <c r="B720" s="6"/>
      <c r="C720" s="6"/>
      <c r="D720" s="6"/>
      <c r="E720" s="6"/>
      <c r="F720" s="6"/>
      <c r="G720" s="6"/>
    </row>
    <row r="721" spans="1:7" s="237" customFormat="1" x14ac:dyDescent="0.2">
      <c r="A721" s="6"/>
      <c r="B721" s="6"/>
      <c r="C721" s="6"/>
      <c r="D721" s="6"/>
      <c r="E721" s="6"/>
      <c r="F721" s="6"/>
      <c r="G721" s="6"/>
    </row>
    <row r="722" spans="1:7" s="237" customFormat="1" x14ac:dyDescent="0.2">
      <c r="A722" s="6"/>
      <c r="B722" s="6"/>
      <c r="C722" s="6"/>
      <c r="D722" s="6"/>
      <c r="E722" s="6"/>
      <c r="F722" s="6"/>
      <c r="G722" s="6"/>
    </row>
    <row r="723" spans="1:7" s="237" customFormat="1" x14ac:dyDescent="0.2">
      <c r="A723" s="6"/>
      <c r="B723" s="6"/>
      <c r="C723" s="6"/>
      <c r="D723" s="6"/>
      <c r="E723" s="6"/>
      <c r="F723" s="6"/>
      <c r="G723" s="6"/>
    </row>
    <row r="724" spans="1:7" s="237" customFormat="1" x14ac:dyDescent="0.2">
      <c r="A724" s="6"/>
      <c r="B724" s="6"/>
      <c r="C724" s="6"/>
      <c r="D724" s="6"/>
      <c r="E724" s="6"/>
      <c r="F724" s="6"/>
      <c r="G724" s="6"/>
    </row>
    <row r="725" spans="1:7" s="237" customFormat="1" x14ac:dyDescent="0.2">
      <c r="A725" s="6"/>
      <c r="B725" s="6"/>
      <c r="C725" s="6"/>
      <c r="D725" s="6"/>
      <c r="E725" s="6"/>
      <c r="F725" s="6"/>
      <c r="G725" s="6"/>
    </row>
    <row r="726" spans="1:7" s="237" customFormat="1" x14ac:dyDescent="0.2">
      <c r="A726" s="6"/>
      <c r="B726" s="6"/>
      <c r="C726" s="6"/>
      <c r="D726" s="6"/>
      <c r="E726" s="6"/>
      <c r="F726" s="6"/>
      <c r="G726" s="6"/>
    </row>
    <row r="727" spans="1:7" s="237" customFormat="1" x14ac:dyDescent="0.2">
      <c r="A727" s="6"/>
      <c r="B727" s="6"/>
      <c r="C727" s="6"/>
      <c r="D727" s="6"/>
      <c r="E727" s="6"/>
      <c r="F727" s="6"/>
      <c r="G727" s="6"/>
    </row>
    <row r="728" spans="1:7" s="237" customFormat="1" x14ac:dyDescent="0.2">
      <c r="A728" s="6"/>
      <c r="B728" s="6"/>
      <c r="C728" s="6"/>
      <c r="D728" s="6"/>
      <c r="E728" s="6"/>
      <c r="F728" s="6"/>
      <c r="G728" s="6"/>
    </row>
    <row r="729" spans="1:7" s="237" customFormat="1" x14ac:dyDescent="0.2">
      <c r="A729" s="6"/>
      <c r="B729" s="6"/>
      <c r="C729" s="6"/>
      <c r="D729" s="6"/>
      <c r="E729" s="6"/>
      <c r="F729" s="6"/>
      <c r="G729" s="6"/>
    </row>
    <row r="730" spans="1:7" s="237" customFormat="1" x14ac:dyDescent="0.2">
      <c r="A730" s="6"/>
      <c r="B730" s="6"/>
      <c r="C730" s="6"/>
      <c r="D730" s="6"/>
      <c r="E730" s="6"/>
      <c r="F730" s="6"/>
      <c r="G730" s="6"/>
    </row>
    <row r="731" spans="1:7" s="237" customFormat="1" x14ac:dyDescent="0.2">
      <c r="A731" s="6"/>
      <c r="B731" s="6"/>
      <c r="C731" s="6"/>
      <c r="D731" s="6"/>
      <c r="E731" s="6"/>
      <c r="F731" s="6"/>
      <c r="G731" s="6"/>
    </row>
    <row r="732" spans="1:7" s="237" customFormat="1" x14ac:dyDescent="0.2">
      <c r="A732" s="6"/>
      <c r="B732" s="6"/>
      <c r="C732" s="6"/>
      <c r="D732" s="6"/>
      <c r="E732" s="6"/>
      <c r="F732" s="6"/>
      <c r="G732" s="6"/>
    </row>
    <row r="733" spans="1:7" s="237" customFormat="1" x14ac:dyDescent="0.2">
      <c r="A733" s="6"/>
      <c r="B733" s="6"/>
      <c r="C733" s="6"/>
      <c r="D733" s="6"/>
      <c r="E733" s="6"/>
      <c r="F733" s="6"/>
      <c r="G733" s="6"/>
    </row>
    <row r="734" spans="1:7" s="237" customFormat="1" x14ac:dyDescent="0.2">
      <c r="A734" s="6"/>
      <c r="B734" s="6"/>
      <c r="C734" s="6"/>
      <c r="D734" s="6"/>
      <c r="E734" s="6"/>
      <c r="F734" s="6"/>
      <c r="G734" s="6"/>
    </row>
    <row r="735" spans="1:7" s="237" customFormat="1" x14ac:dyDescent="0.2">
      <c r="A735" s="6"/>
      <c r="B735" s="6"/>
      <c r="C735" s="6"/>
      <c r="D735" s="6"/>
      <c r="E735" s="6"/>
      <c r="F735" s="6"/>
      <c r="G735" s="6"/>
    </row>
    <row r="736" spans="1:7" s="237" customFormat="1" x14ac:dyDescent="0.2">
      <c r="A736" s="6"/>
      <c r="B736" s="6"/>
      <c r="C736" s="6"/>
      <c r="D736" s="6"/>
      <c r="E736" s="6"/>
      <c r="F736" s="6"/>
      <c r="G736" s="6"/>
    </row>
    <row r="737" spans="1:7" s="237" customFormat="1" x14ac:dyDescent="0.2">
      <c r="A737" s="6"/>
      <c r="B737" s="6"/>
      <c r="C737" s="6"/>
      <c r="D737" s="6"/>
      <c r="E737" s="6"/>
      <c r="F737" s="6"/>
      <c r="G737" s="6"/>
    </row>
    <row r="738" spans="1:7" s="237" customFormat="1" x14ac:dyDescent="0.2">
      <c r="A738" s="6"/>
      <c r="B738" s="6"/>
      <c r="C738" s="6"/>
      <c r="D738" s="6"/>
      <c r="E738" s="6"/>
      <c r="F738" s="6"/>
      <c r="G738" s="6"/>
    </row>
    <row r="739" spans="1:7" s="237" customFormat="1" x14ac:dyDescent="0.2">
      <c r="A739" s="6"/>
      <c r="B739" s="6"/>
      <c r="C739" s="6"/>
      <c r="D739" s="6"/>
      <c r="E739" s="6"/>
      <c r="F739" s="6"/>
      <c r="G739" s="6"/>
    </row>
    <row r="740" spans="1:7" s="237" customFormat="1" x14ac:dyDescent="0.2">
      <c r="A740" s="6"/>
      <c r="B740" s="6"/>
      <c r="C740" s="6"/>
      <c r="D740" s="6"/>
      <c r="E740" s="6"/>
      <c r="F740" s="6"/>
      <c r="G740" s="6"/>
    </row>
    <row r="741" spans="1:7" s="237" customFormat="1" x14ac:dyDescent="0.2">
      <c r="A741" s="6"/>
      <c r="B741" s="6"/>
      <c r="C741" s="6"/>
      <c r="D741" s="6"/>
      <c r="E741" s="6"/>
      <c r="F741" s="6"/>
      <c r="G741" s="6"/>
    </row>
    <row r="742" spans="1:7" s="237" customFormat="1" x14ac:dyDescent="0.2">
      <c r="A742" s="6"/>
      <c r="B742" s="6"/>
      <c r="C742" s="6"/>
      <c r="D742" s="6"/>
      <c r="E742" s="6"/>
      <c r="F742" s="6"/>
      <c r="G742" s="6"/>
    </row>
    <row r="743" spans="1:7" s="237" customFormat="1" x14ac:dyDescent="0.2">
      <c r="A743" s="6"/>
      <c r="B743" s="6"/>
      <c r="C743" s="6"/>
      <c r="D743" s="6"/>
      <c r="E743" s="6"/>
      <c r="F743" s="6"/>
      <c r="G743" s="6"/>
    </row>
    <row r="744" spans="1:7" s="237" customFormat="1" x14ac:dyDescent="0.2">
      <c r="A744" s="6"/>
      <c r="B744" s="6"/>
      <c r="C744" s="6"/>
      <c r="D744" s="6"/>
      <c r="E744" s="6"/>
      <c r="F744" s="6"/>
      <c r="G744" s="6"/>
    </row>
    <row r="745" spans="1:7" s="237" customFormat="1" x14ac:dyDescent="0.2">
      <c r="A745" s="6"/>
      <c r="B745" s="6"/>
      <c r="C745" s="6"/>
      <c r="D745" s="6"/>
      <c r="E745" s="6"/>
      <c r="F745" s="6"/>
      <c r="G745" s="6"/>
    </row>
    <row r="746" spans="1:7" s="237" customFormat="1" x14ac:dyDescent="0.2">
      <c r="A746" s="6"/>
      <c r="B746" s="6"/>
      <c r="C746" s="6"/>
      <c r="D746" s="6"/>
      <c r="E746" s="6"/>
      <c r="F746" s="6"/>
      <c r="G746" s="6"/>
    </row>
    <row r="747" spans="1:7" s="237" customFormat="1" x14ac:dyDescent="0.2">
      <c r="A747" s="6"/>
      <c r="B747" s="6"/>
      <c r="C747" s="6"/>
      <c r="D747" s="6"/>
      <c r="E747" s="6"/>
      <c r="F747" s="6"/>
      <c r="G747" s="6"/>
    </row>
    <row r="748" spans="1:7" s="237" customFormat="1" x14ac:dyDescent="0.2">
      <c r="A748" s="6"/>
      <c r="B748" s="6"/>
      <c r="C748" s="6"/>
      <c r="D748" s="6"/>
      <c r="E748" s="6"/>
      <c r="F748" s="6"/>
      <c r="G748" s="6"/>
    </row>
    <row r="749" spans="1:7" s="237" customFormat="1" x14ac:dyDescent="0.2">
      <c r="A749" s="6"/>
      <c r="B749" s="6"/>
      <c r="C749" s="6"/>
      <c r="D749" s="6"/>
      <c r="E749" s="6"/>
      <c r="F749" s="6"/>
      <c r="G749" s="6"/>
    </row>
    <row r="750" spans="1:7" s="237" customFormat="1" x14ac:dyDescent="0.2">
      <c r="A750" s="6"/>
      <c r="B750" s="6"/>
      <c r="C750" s="6"/>
      <c r="D750" s="6"/>
      <c r="E750" s="6"/>
      <c r="F750" s="6"/>
      <c r="G750" s="6"/>
    </row>
    <row r="751" spans="1:7" s="237" customFormat="1" x14ac:dyDescent="0.2">
      <c r="A751" s="6"/>
      <c r="B751" s="6"/>
      <c r="C751" s="6"/>
      <c r="D751" s="6"/>
      <c r="E751" s="6"/>
      <c r="F751" s="6"/>
      <c r="G751" s="6"/>
    </row>
    <row r="752" spans="1:7" s="237" customFormat="1" x14ac:dyDescent="0.2">
      <c r="A752" s="6"/>
      <c r="B752" s="6"/>
      <c r="C752" s="6"/>
      <c r="D752" s="6"/>
      <c r="E752" s="6"/>
      <c r="F752" s="6"/>
      <c r="G752" s="6"/>
    </row>
    <row r="753" spans="1:7" s="237" customFormat="1" x14ac:dyDescent="0.2">
      <c r="A753" s="6"/>
      <c r="B753" s="6"/>
      <c r="C753" s="6"/>
      <c r="D753" s="6"/>
      <c r="E753" s="6"/>
      <c r="F753" s="6"/>
      <c r="G753" s="6"/>
    </row>
    <row r="754" spans="1:7" s="237" customFormat="1" x14ac:dyDescent="0.2">
      <c r="A754" s="6"/>
      <c r="B754" s="6"/>
      <c r="C754" s="6"/>
      <c r="D754" s="6"/>
      <c r="E754" s="6"/>
      <c r="F754" s="6"/>
      <c r="G754" s="6"/>
    </row>
    <row r="755" spans="1:7" s="237" customFormat="1" x14ac:dyDescent="0.2">
      <c r="A755" s="6"/>
      <c r="B755" s="6"/>
      <c r="C755" s="6"/>
      <c r="D755" s="6"/>
      <c r="E755" s="6"/>
      <c r="F755" s="6"/>
      <c r="G755" s="6"/>
    </row>
    <row r="756" spans="1:7" s="237" customFormat="1" x14ac:dyDescent="0.2">
      <c r="A756" s="6"/>
      <c r="B756" s="6"/>
      <c r="C756" s="6"/>
      <c r="D756" s="6"/>
      <c r="E756" s="6"/>
      <c r="F756" s="6"/>
      <c r="G756" s="6"/>
    </row>
    <row r="757" spans="1:7" s="237" customFormat="1" x14ac:dyDescent="0.2">
      <c r="A757" s="6"/>
      <c r="B757" s="6"/>
      <c r="C757" s="6"/>
      <c r="D757" s="6"/>
      <c r="E757" s="6"/>
      <c r="F757" s="6"/>
      <c r="G757" s="6"/>
    </row>
    <row r="758" spans="1:7" s="237" customFormat="1" x14ac:dyDescent="0.2">
      <c r="A758" s="6"/>
      <c r="B758" s="6"/>
      <c r="C758" s="6"/>
      <c r="D758" s="6"/>
      <c r="E758" s="6"/>
      <c r="F758" s="6"/>
      <c r="G758" s="6"/>
    </row>
    <row r="759" spans="1:7" s="237" customFormat="1" x14ac:dyDescent="0.2">
      <c r="A759" s="6"/>
      <c r="B759" s="6"/>
      <c r="C759" s="6"/>
      <c r="D759" s="6"/>
      <c r="E759" s="6"/>
      <c r="F759" s="6"/>
      <c r="G759" s="6"/>
    </row>
    <row r="760" spans="1:7" s="237" customFormat="1" x14ac:dyDescent="0.2">
      <c r="A760" s="6"/>
      <c r="B760" s="6"/>
      <c r="C760" s="6"/>
      <c r="D760" s="6"/>
      <c r="E760" s="6"/>
      <c r="F760" s="6"/>
      <c r="G760" s="6"/>
    </row>
    <row r="761" spans="1:7" s="237" customFormat="1" x14ac:dyDescent="0.2">
      <c r="A761" s="6"/>
      <c r="B761" s="6"/>
      <c r="C761" s="6"/>
      <c r="D761" s="6"/>
      <c r="E761" s="6"/>
      <c r="F761" s="6"/>
      <c r="G761" s="6"/>
    </row>
    <row r="762" spans="1:7" s="237" customFormat="1" x14ac:dyDescent="0.2">
      <c r="A762" s="6"/>
      <c r="B762" s="6"/>
      <c r="C762" s="6"/>
      <c r="D762" s="6"/>
      <c r="E762" s="6"/>
      <c r="F762" s="6"/>
      <c r="G762" s="6"/>
    </row>
    <row r="763" spans="1:7" s="237" customFormat="1" x14ac:dyDescent="0.2">
      <c r="A763" s="6"/>
      <c r="B763" s="6"/>
      <c r="C763" s="6"/>
      <c r="D763" s="6"/>
      <c r="E763" s="6"/>
      <c r="F763" s="6"/>
      <c r="G763" s="6"/>
    </row>
    <row r="764" spans="1:7" s="237" customFormat="1" x14ac:dyDescent="0.2">
      <c r="A764" s="6"/>
      <c r="B764" s="6"/>
      <c r="C764" s="6"/>
      <c r="D764" s="6"/>
      <c r="E764" s="6"/>
      <c r="F764" s="6"/>
      <c r="G764" s="6"/>
    </row>
    <row r="765" spans="1:7" s="237" customFormat="1" x14ac:dyDescent="0.2">
      <c r="A765" s="6"/>
      <c r="B765" s="6"/>
      <c r="C765" s="6"/>
      <c r="D765" s="6"/>
      <c r="E765" s="6"/>
      <c r="F765" s="6"/>
      <c r="G765" s="6"/>
    </row>
    <row r="766" spans="1:7" s="237" customFormat="1" x14ac:dyDescent="0.2">
      <c r="A766" s="6"/>
      <c r="B766" s="6"/>
      <c r="C766" s="6"/>
      <c r="D766" s="6"/>
      <c r="E766" s="6"/>
      <c r="F766" s="6"/>
      <c r="G766" s="6"/>
    </row>
    <row r="767" spans="1:7" s="237" customFormat="1" x14ac:dyDescent="0.2">
      <c r="A767" s="6"/>
      <c r="B767" s="6"/>
      <c r="C767" s="6"/>
      <c r="D767" s="6"/>
      <c r="E767" s="6"/>
      <c r="F767" s="6"/>
      <c r="G767" s="6"/>
    </row>
    <row r="768" spans="1:7" s="237" customFormat="1" x14ac:dyDescent="0.2">
      <c r="A768" s="6"/>
      <c r="B768" s="6"/>
      <c r="C768" s="6"/>
      <c r="D768" s="6"/>
      <c r="E768" s="6"/>
      <c r="F768" s="6"/>
      <c r="G768" s="6"/>
    </row>
    <row r="769" spans="1:7" s="237" customFormat="1" x14ac:dyDescent="0.2">
      <c r="A769" s="6"/>
      <c r="B769" s="6"/>
      <c r="C769" s="6"/>
      <c r="D769" s="6"/>
      <c r="E769" s="6"/>
      <c r="F769" s="6"/>
      <c r="G769" s="6"/>
    </row>
    <row r="770" spans="1:7" s="237" customFormat="1" x14ac:dyDescent="0.2">
      <c r="A770" s="6"/>
      <c r="B770" s="6"/>
      <c r="C770" s="6"/>
      <c r="D770" s="6"/>
      <c r="E770" s="6"/>
      <c r="F770" s="6"/>
      <c r="G770" s="6"/>
    </row>
    <row r="771" spans="1:7" s="237" customFormat="1" x14ac:dyDescent="0.2">
      <c r="A771" s="6"/>
      <c r="B771" s="6"/>
      <c r="C771" s="6"/>
      <c r="D771" s="6"/>
      <c r="E771" s="6"/>
      <c r="F771" s="6"/>
      <c r="G771" s="6"/>
    </row>
    <row r="772" spans="1:7" s="237" customFormat="1" x14ac:dyDescent="0.2">
      <c r="A772" s="6"/>
      <c r="B772" s="6"/>
      <c r="C772" s="6"/>
      <c r="D772" s="6"/>
      <c r="E772" s="6"/>
      <c r="F772" s="6"/>
      <c r="G772" s="6"/>
    </row>
    <row r="773" spans="1:7" s="237" customFormat="1" x14ac:dyDescent="0.2">
      <c r="A773" s="6"/>
      <c r="B773" s="6"/>
      <c r="C773" s="6"/>
      <c r="D773" s="6"/>
      <c r="E773" s="6"/>
      <c r="F773" s="6"/>
      <c r="G773" s="6"/>
    </row>
    <row r="774" spans="1:7" s="237" customFormat="1" x14ac:dyDescent="0.2">
      <c r="A774" s="6"/>
      <c r="B774" s="6"/>
      <c r="C774" s="6"/>
      <c r="D774" s="6"/>
      <c r="E774" s="6"/>
      <c r="F774" s="6"/>
      <c r="G774" s="6"/>
    </row>
    <row r="775" spans="1:7" s="237" customFormat="1" x14ac:dyDescent="0.2">
      <c r="A775" s="6"/>
      <c r="B775" s="6"/>
      <c r="C775" s="6"/>
      <c r="D775" s="6"/>
      <c r="E775" s="6"/>
      <c r="F775" s="6"/>
      <c r="G775" s="6"/>
    </row>
    <row r="776" spans="1:7" s="237" customFormat="1" x14ac:dyDescent="0.2">
      <c r="A776" s="6"/>
      <c r="B776" s="6"/>
      <c r="C776" s="6"/>
      <c r="D776" s="6"/>
      <c r="E776" s="6"/>
      <c r="F776" s="6"/>
      <c r="G776" s="6"/>
    </row>
    <row r="777" spans="1:7" s="237" customFormat="1" x14ac:dyDescent="0.2">
      <c r="A777" s="6"/>
      <c r="B777" s="6"/>
      <c r="C777" s="6"/>
      <c r="D777" s="6"/>
      <c r="E777" s="6"/>
      <c r="F777" s="6"/>
      <c r="G777" s="6"/>
    </row>
    <row r="778" spans="1:7" s="237" customFormat="1" x14ac:dyDescent="0.2">
      <c r="A778" s="6"/>
      <c r="B778" s="6"/>
      <c r="C778" s="6"/>
      <c r="D778" s="6"/>
      <c r="E778" s="6"/>
      <c r="F778" s="6"/>
      <c r="G778" s="6"/>
    </row>
    <row r="779" spans="1:7" s="237" customFormat="1" x14ac:dyDescent="0.2">
      <c r="A779" s="6"/>
      <c r="B779" s="6"/>
      <c r="C779" s="6"/>
      <c r="D779" s="6"/>
      <c r="E779" s="6"/>
      <c r="F779" s="6"/>
      <c r="G779" s="6"/>
    </row>
    <row r="780" spans="1:7" s="237" customFormat="1" x14ac:dyDescent="0.2">
      <c r="A780" s="6"/>
      <c r="B780" s="6"/>
      <c r="C780" s="6"/>
      <c r="D780" s="6"/>
      <c r="E780" s="6"/>
      <c r="F780" s="6"/>
      <c r="G780" s="6"/>
    </row>
    <row r="781" spans="1:7" s="237" customFormat="1" x14ac:dyDescent="0.2">
      <c r="A781" s="6"/>
      <c r="B781" s="6"/>
      <c r="C781" s="6"/>
      <c r="D781" s="6"/>
      <c r="E781" s="6"/>
      <c r="F781" s="6"/>
      <c r="G781" s="6"/>
    </row>
    <row r="782" spans="1:7" s="237" customFormat="1" x14ac:dyDescent="0.2">
      <c r="A782" s="6"/>
      <c r="B782" s="6"/>
      <c r="C782" s="6"/>
      <c r="D782" s="6"/>
      <c r="E782" s="6"/>
      <c r="F782" s="6"/>
      <c r="G782" s="6"/>
    </row>
    <row r="783" spans="1:7" s="237" customFormat="1" x14ac:dyDescent="0.2">
      <c r="A783" s="6"/>
      <c r="B783" s="6"/>
      <c r="C783" s="6"/>
      <c r="D783" s="6"/>
      <c r="E783" s="6"/>
      <c r="F783" s="6"/>
      <c r="G783" s="6"/>
    </row>
    <row r="784" spans="1:7" s="237" customFormat="1" x14ac:dyDescent="0.2">
      <c r="A784" s="6"/>
      <c r="B784" s="6"/>
      <c r="C784" s="6"/>
      <c r="D784" s="6"/>
      <c r="E784" s="6"/>
      <c r="F784" s="6"/>
      <c r="G784" s="6"/>
    </row>
    <row r="785" spans="1:7" s="237" customFormat="1" x14ac:dyDescent="0.2">
      <c r="A785" s="6"/>
      <c r="B785" s="6"/>
      <c r="C785" s="6"/>
      <c r="D785" s="6"/>
      <c r="E785" s="6"/>
      <c r="F785" s="6"/>
      <c r="G785" s="6"/>
    </row>
    <row r="786" spans="1:7" s="237" customFormat="1" x14ac:dyDescent="0.2">
      <c r="A786" s="6"/>
      <c r="B786" s="6"/>
      <c r="C786" s="6"/>
      <c r="D786" s="6"/>
      <c r="E786" s="6"/>
      <c r="F786" s="6"/>
      <c r="G786" s="6"/>
    </row>
    <row r="787" spans="1:7" s="237" customFormat="1" x14ac:dyDescent="0.2">
      <c r="A787" s="6"/>
      <c r="B787" s="6"/>
      <c r="C787" s="6"/>
      <c r="D787" s="6"/>
      <c r="E787" s="6"/>
      <c r="F787" s="6"/>
      <c r="G787" s="6"/>
    </row>
    <row r="788" spans="1:7" s="237" customFormat="1" x14ac:dyDescent="0.2">
      <c r="A788" s="6"/>
      <c r="B788" s="6"/>
      <c r="C788" s="6"/>
      <c r="D788" s="6"/>
      <c r="E788" s="6"/>
      <c r="F788" s="6"/>
      <c r="G788" s="6"/>
    </row>
    <row r="789" spans="1:7" s="237" customFormat="1" x14ac:dyDescent="0.2">
      <c r="A789" s="6"/>
      <c r="B789" s="6"/>
      <c r="C789" s="6"/>
      <c r="D789" s="6"/>
      <c r="E789" s="6"/>
      <c r="F789" s="6"/>
      <c r="G789" s="6"/>
    </row>
    <row r="790" spans="1:7" s="237" customFormat="1" x14ac:dyDescent="0.2">
      <c r="A790" s="6"/>
      <c r="B790" s="6"/>
      <c r="C790" s="6"/>
      <c r="D790" s="6"/>
      <c r="E790" s="6"/>
      <c r="F790" s="6"/>
      <c r="G790" s="6"/>
    </row>
    <row r="791" spans="1:7" s="237" customFormat="1" x14ac:dyDescent="0.2">
      <c r="A791" s="6"/>
      <c r="B791" s="6"/>
      <c r="C791" s="6"/>
      <c r="D791" s="6"/>
      <c r="E791" s="6"/>
      <c r="F791" s="6"/>
      <c r="G791" s="6"/>
    </row>
    <row r="792" spans="1:7" s="237" customFormat="1" x14ac:dyDescent="0.2">
      <c r="A792" s="6"/>
      <c r="B792" s="6"/>
      <c r="C792" s="6"/>
      <c r="D792" s="6"/>
      <c r="E792" s="6"/>
      <c r="F792" s="6"/>
      <c r="G792" s="6"/>
    </row>
    <row r="793" spans="1:7" s="237" customFormat="1" x14ac:dyDescent="0.2">
      <c r="A793" s="6"/>
      <c r="B793" s="6"/>
      <c r="C793" s="6"/>
      <c r="D793" s="6"/>
      <c r="E793" s="6"/>
      <c r="F793" s="6"/>
      <c r="G793" s="6"/>
    </row>
    <row r="794" spans="1:7" s="237" customFormat="1" x14ac:dyDescent="0.2">
      <c r="A794" s="6"/>
      <c r="B794" s="6"/>
      <c r="C794" s="6"/>
      <c r="D794" s="6"/>
      <c r="E794" s="6"/>
      <c r="F794" s="6"/>
      <c r="G794" s="6"/>
    </row>
    <row r="795" spans="1:7" s="237" customFormat="1" x14ac:dyDescent="0.2">
      <c r="A795" s="6"/>
      <c r="B795" s="6"/>
      <c r="C795" s="6"/>
      <c r="D795" s="6"/>
      <c r="E795" s="6"/>
      <c r="F795" s="6"/>
      <c r="G795" s="6"/>
    </row>
    <row r="796" spans="1:7" s="237" customFormat="1" x14ac:dyDescent="0.2">
      <c r="A796" s="6"/>
      <c r="B796" s="6"/>
      <c r="C796" s="6"/>
      <c r="D796" s="6"/>
      <c r="E796" s="6"/>
      <c r="F796" s="6"/>
      <c r="G796" s="6"/>
    </row>
    <row r="797" spans="1:7" s="237" customFormat="1" x14ac:dyDescent="0.2">
      <c r="A797" s="6"/>
      <c r="B797" s="6"/>
      <c r="C797" s="6"/>
      <c r="D797" s="6"/>
      <c r="E797" s="6"/>
      <c r="F797" s="6"/>
      <c r="G797" s="6"/>
    </row>
    <row r="798" spans="1:7" s="237" customFormat="1" x14ac:dyDescent="0.2">
      <c r="A798" s="6"/>
      <c r="B798" s="6"/>
      <c r="C798" s="6"/>
      <c r="D798" s="6"/>
      <c r="E798" s="6"/>
      <c r="F798" s="6"/>
      <c r="G798" s="6"/>
    </row>
    <row r="799" spans="1:7" s="237" customFormat="1" x14ac:dyDescent="0.2">
      <c r="A799" s="6"/>
      <c r="B799" s="6"/>
      <c r="C799" s="6"/>
      <c r="D799" s="6"/>
      <c r="E799" s="6"/>
      <c r="F799" s="6"/>
      <c r="G799" s="6"/>
    </row>
    <row r="800" spans="1:7" s="237" customFormat="1" x14ac:dyDescent="0.2">
      <c r="A800" s="6"/>
      <c r="B800" s="6"/>
      <c r="C800" s="6"/>
      <c r="D800" s="6"/>
      <c r="E800" s="6"/>
      <c r="F800" s="6"/>
      <c r="G800" s="6"/>
    </row>
    <row r="801" spans="1:7" s="237" customFormat="1" x14ac:dyDescent="0.2">
      <c r="A801" s="6"/>
      <c r="B801" s="6"/>
      <c r="C801" s="6"/>
      <c r="D801" s="6"/>
      <c r="E801" s="6"/>
      <c r="F801" s="6"/>
      <c r="G801" s="6"/>
    </row>
    <row r="802" spans="1:7" s="237" customFormat="1" x14ac:dyDescent="0.2">
      <c r="A802" s="6"/>
      <c r="B802" s="6"/>
      <c r="C802" s="6"/>
      <c r="D802" s="6"/>
      <c r="E802" s="6"/>
      <c r="F802" s="6"/>
      <c r="G802" s="6"/>
    </row>
    <row r="803" spans="1:7" s="237" customFormat="1" x14ac:dyDescent="0.2">
      <c r="A803" s="6"/>
      <c r="B803" s="6"/>
      <c r="C803" s="6"/>
      <c r="D803" s="6"/>
      <c r="E803" s="6"/>
      <c r="F803" s="6"/>
      <c r="G803" s="6"/>
    </row>
    <row r="804" spans="1:7" s="237" customFormat="1" x14ac:dyDescent="0.2">
      <c r="A804" s="6"/>
      <c r="B804" s="6"/>
      <c r="C804" s="6"/>
      <c r="D804" s="6"/>
      <c r="E804" s="6"/>
      <c r="F804" s="6"/>
      <c r="G804" s="6"/>
    </row>
    <row r="805" spans="1:7" s="237" customFormat="1" x14ac:dyDescent="0.2">
      <c r="A805" s="6"/>
      <c r="B805" s="6"/>
      <c r="C805" s="6"/>
      <c r="D805" s="6"/>
      <c r="E805" s="6"/>
      <c r="F805" s="6"/>
      <c r="G805" s="6"/>
    </row>
    <row r="806" spans="1:7" s="237" customFormat="1" x14ac:dyDescent="0.2">
      <c r="A806" s="6"/>
      <c r="B806" s="6"/>
      <c r="C806" s="6"/>
      <c r="D806" s="6"/>
      <c r="E806" s="6"/>
      <c r="F806" s="6"/>
      <c r="G806" s="6"/>
    </row>
    <row r="807" spans="1:7" s="237" customFormat="1" x14ac:dyDescent="0.2">
      <c r="A807" s="6"/>
      <c r="B807" s="6"/>
      <c r="C807" s="6"/>
      <c r="D807" s="6"/>
      <c r="E807" s="6"/>
      <c r="F807" s="6"/>
      <c r="G807" s="6"/>
    </row>
    <row r="808" spans="1:7" s="237" customFormat="1" x14ac:dyDescent="0.2">
      <c r="A808" s="6"/>
      <c r="B808" s="6"/>
      <c r="C808" s="6"/>
      <c r="D808" s="6"/>
      <c r="E808" s="6"/>
      <c r="F808" s="6"/>
      <c r="G808" s="6"/>
    </row>
    <row r="809" spans="1:7" s="237" customFormat="1" x14ac:dyDescent="0.2">
      <c r="A809" s="6"/>
      <c r="B809" s="6"/>
      <c r="C809" s="6"/>
      <c r="D809" s="6"/>
      <c r="E809" s="6"/>
      <c r="F809" s="6"/>
      <c r="G809" s="6"/>
    </row>
    <row r="810" spans="1:7" s="237" customFormat="1" x14ac:dyDescent="0.2">
      <c r="A810" s="6"/>
      <c r="B810" s="6"/>
      <c r="C810" s="6"/>
      <c r="D810" s="6"/>
      <c r="E810" s="6"/>
      <c r="F810" s="6"/>
      <c r="G810" s="6"/>
    </row>
    <row r="811" spans="1:7" s="237" customFormat="1" x14ac:dyDescent="0.2">
      <c r="A811" s="6"/>
      <c r="B811" s="6"/>
      <c r="C811" s="6"/>
      <c r="D811" s="6"/>
      <c r="E811" s="6"/>
      <c r="F811" s="6"/>
      <c r="G811" s="6"/>
    </row>
    <row r="812" spans="1:7" s="237" customFormat="1" x14ac:dyDescent="0.2">
      <c r="A812" s="6"/>
      <c r="B812" s="6"/>
      <c r="C812" s="6"/>
      <c r="D812" s="6"/>
      <c r="E812" s="6"/>
      <c r="F812" s="6"/>
      <c r="G812" s="6"/>
    </row>
    <row r="813" spans="1:7" s="237" customFormat="1" x14ac:dyDescent="0.2">
      <c r="A813" s="6"/>
      <c r="B813" s="6"/>
      <c r="C813" s="6"/>
      <c r="D813" s="6"/>
      <c r="E813" s="6"/>
      <c r="F813" s="6"/>
      <c r="G813" s="6"/>
    </row>
    <row r="814" spans="1:7" s="237" customFormat="1" x14ac:dyDescent="0.2">
      <c r="A814" s="6"/>
      <c r="B814" s="6"/>
      <c r="C814" s="6"/>
      <c r="D814" s="6"/>
      <c r="E814" s="6"/>
      <c r="F814" s="6"/>
      <c r="G814" s="6"/>
    </row>
    <row r="815" spans="1:7" s="237" customFormat="1" x14ac:dyDescent="0.2">
      <c r="A815" s="6"/>
      <c r="B815" s="6"/>
      <c r="C815" s="6"/>
      <c r="D815" s="6"/>
      <c r="E815" s="6"/>
      <c r="F815" s="6"/>
      <c r="G815" s="6"/>
    </row>
    <row r="816" spans="1:7" s="237" customFormat="1" x14ac:dyDescent="0.2">
      <c r="A816" s="6"/>
      <c r="B816" s="6"/>
      <c r="C816" s="6"/>
      <c r="D816" s="6"/>
      <c r="E816" s="6"/>
      <c r="F816" s="6"/>
      <c r="G816" s="6"/>
    </row>
    <row r="817" spans="1:207" s="237" customFormat="1" x14ac:dyDescent="0.2">
      <c r="A817" s="6"/>
      <c r="B817" s="6"/>
      <c r="C817" s="6"/>
      <c r="D817" s="6"/>
      <c r="E817" s="6"/>
      <c r="F817" s="6"/>
      <c r="G817" s="6"/>
    </row>
    <row r="818" spans="1:207" s="237" customFormat="1" x14ac:dyDescent="0.2">
      <c r="A818" s="6"/>
      <c r="B818" s="6"/>
      <c r="C818" s="6"/>
      <c r="D818" s="6"/>
      <c r="E818" s="6"/>
      <c r="F818" s="6"/>
      <c r="G818" s="6"/>
    </row>
    <row r="819" spans="1:207" s="237" customFormat="1" x14ac:dyDescent="0.2">
      <c r="A819" s="6"/>
      <c r="B819" s="6"/>
      <c r="C819" s="6"/>
      <c r="D819" s="6"/>
      <c r="E819" s="6"/>
      <c r="F819" s="6"/>
      <c r="G819" s="6"/>
    </row>
    <row r="820" spans="1:207" s="237" customFormat="1" x14ac:dyDescent="0.2">
      <c r="A820" s="6"/>
      <c r="B820" s="6"/>
      <c r="C820" s="6"/>
      <c r="D820" s="6"/>
      <c r="E820" s="6"/>
      <c r="F820" s="6"/>
      <c r="G820" s="6"/>
    </row>
    <row r="821" spans="1:207" s="237" customFormat="1" x14ac:dyDescent="0.2">
      <c r="A821" s="6"/>
      <c r="B821" s="6"/>
      <c r="C821" s="6"/>
      <c r="D821" s="6"/>
      <c r="E821" s="6"/>
      <c r="F821" s="6"/>
      <c r="G821" s="6"/>
    </row>
    <row r="822" spans="1:207" s="237" customFormat="1" x14ac:dyDescent="0.2">
      <c r="A822" s="6"/>
      <c r="B822" s="6"/>
      <c r="C822" s="6"/>
      <c r="D822" s="6"/>
      <c r="E822" s="6"/>
      <c r="F822" s="6"/>
      <c r="G822" s="6"/>
    </row>
    <row r="823" spans="1:207" s="237" customFormat="1" x14ac:dyDescent="0.2">
      <c r="A823" s="6"/>
      <c r="B823" s="6"/>
      <c r="C823" s="6"/>
      <c r="D823" s="6"/>
      <c r="E823" s="6"/>
      <c r="F823" s="6"/>
      <c r="G823" s="6"/>
    </row>
    <row r="824" spans="1:207" s="237" customFormat="1" x14ac:dyDescent="0.2">
      <c r="A824" s="6"/>
      <c r="B824" s="6"/>
      <c r="C824" s="6"/>
      <c r="D824" s="6"/>
      <c r="E824" s="6"/>
      <c r="F824" s="6"/>
      <c r="G824" s="6"/>
    </row>
    <row r="825" spans="1:207" s="237" customFormat="1" x14ac:dyDescent="0.2">
      <c r="A825" s="6"/>
      <c r="B825" s="6"/>
      <c r="C825" s="6"/>
      <c r="D825" s="6"/>
      <c r="E825" s="6"/>
      <c r="F825" s="6"/>
      <c r="G825" s="6"/>
    </row>
    <row r="826" spans="1:207" s="237" customFormat="1" x14ac:dyDescent="0.2">
      <c r="A826" s="6"/>
      <c r="B826" s="6"/>
      <c r="C826" s="6"/>
      <c r="D826" s="6"/>
      <c r="E826" s="6"/>
      <c r="F826" s="6"/>
      <c r="G826" s="6"/>
    </row>
    <row r="827" spans="1:207" s="237" customFormat="1" x14ac:dyDescent="0.2">
      <c r="A827" s="6"/>
      <c r="B827" s="6"/>
      <c r="C827" s="6"/>
      <c r="D827" s="6"/>
      <c r="E827" s="6"/>
      <c r="F827" s="6"/>
      <c r="G827" s="6"/>
    </row>
    <row r="828" spans="1:207" x14ac:dyDescent="0.2">
      <c r="H828" s="237"/>
      <c r="I828" s="237"/>
      <c r="J828" s="237"/>
      <c r="K828" s="237"/>
      <c r="L828" s="237"/>
      <c r="M828" s="237"/>
      <c r="N828" s="237"/>
      <c r="O828" s="237"/>
      <c r="P828" s="237"/>
      <c r="Q828" s="237"/>
      <c r="R828" s="237"/>
      <c r="S828" s="237"/>
      <c r="T828" s="237"/>
      <c r="U828" s="237"/>
      <c r="V828" s="237"/>
      <c r="W828" s="237"/>
      <c r="X828" s="237"/>
      <c r="Y828" s="237"/>
      <c r="Z828" s="237"/>
      <c r="AA828" s="237"/>
      <c r="AB828" s="237"/>
      <c r="AC828" s="237"/>
      <c r="AD828" s="237"/>
      <c r="AE828" s="237"/>
      <c r="AF828" s="237"/>
      <c r="AG828" s="237"/>
      <c r="AH828" s="237"/>
      <c r="AI828" s="237"/>
      <c r="AJ828" s="237"/>
      <c r="AK828" s="237"/>
      <c r="AL828" s="237"/>
      <c r="AM828" s="237"/>
      <c r="AN828" s="237"/>
      <c r="AO828" s="237"/>
      <c r="AP828" s="237"/>
      <c r="AQ828" s="237"/>
      <c r="AR828" s="237"/>
      <c r="AS828" s="237"/>
      <c r="AT828" s="237"/>
      <c r="AU828" s="237"/>
      <c r="AV828" s="237"/>
      <c r="AW828" s="237"/>
      <c r="AX828" s="237"/>
      <c r="AY828" s="237"/>
      <c r="AZ828" s="237"/>
      <c r="BA828" s="237"/>
      <c r="BB828" s="237"/>
      <c r="BC828" s="237"/>
      <c r="BD828" s="237"/>
      <c r="BE828" s="237"/>
      <c r="BF828" s="237"/>
      <c r="BG828" s="237"/>
      <c r="BH828" s="237"/>
      <c r="BI828" s="237"/>
      <c r="BJ828" s="237"/>
      <c r="BK828" s="237"/>
      <c r="BL828" s="237"/>
      <c r="BM828" s="237"/>
      <c r="BN828" s="237"/>
      <c r="BO828" s="237"/>
      <c r="BP828" s="237"/>
      <c r="BQ828" s="237"/>
      <c r="BR828" s="237"/>
      <c r="BS828" s="237"/>
      <c r="BT828" s="237"/>
      <c r="BU828" s="237"/>
      <c r="BV828" s="237"/>
      <c r="BW828" s="237"/>
      <c r="BX828" s="237"/>
      <c r="BY828" s="237"/>
      <c r="BZ828" s="237"/>
      <c r="CA828" s="237"/>
      <c r="CB828" s="237"/>
      <c r="CC828" s="237"/>
      <c r="CD828" s="237"/>
      <c r="CE828" s="237"/>
      <c r="CF828" s="237"/>
      <c r="CG828" s="237"/>
      <c r="CH828" s="237"/>
      <c r="CI828" s="237"/>
      <c r="CJ828" s="237"/>
      <c r="CK828" s="237"/>
      <c r="CL828" s="237"/>
      <c r="CM828" s="237"/>
      <c r="CN828" s="237"/>
      <c r="CO828" s="237"/>
      <c r="CP828" s="237"/>
      <c r="CQ828" s="237"/>
      <c r="CR828" s="237"/>
      <c r="CS828" s="237"/>
      <c r="CT828" s="237"/>
      <c r="CU828" s="237"/>
      <c r="CV828" s="237"/>
      <c r="CW828" s="237"/>
      <c r="CX828" s="237"/>
      <c r="CY828" s="237"/>
      <c r="CZ828" s="237"/>
      <c r="DA828" s="237"/>
      <c r="DB828" s="237"/>
      <c r="DC828" s="237"/>
      <c r="DD828" s="237"/>
      <c r="DE828" s="237"/>
      <c r="DF828" s="237"/>
      <c r="DG828" s="237"/>
      <c r="DH828" s="237"/>
      <c r="DI828" s="237"/>
      <c r="DJ828" s="237"/>
      <c r="DK828" s="237"/>
      <c r="DL828" s="237"/>
      <c r="DM828" s="237"/>
      <c r="DN828" s="237"/>
      <c r="DO828" s="237"/>
      <c r="DP828" s="237"/>
      <c r="DQ828" s="237"/>
      <c r="DR828" s="237"/>
      <c r="DS828" s="237"/>
      <c r="DT828" s="237"/>
      <c r="DU828" s="237"/>
      <c r="DV828" s="237"/>
      <c r="DW828" s="237"/>
      <c r="DX828" s="237"/>
      <c r="DY828" s="237"/>
      <c r="DZ828" s="237"/>
      <c r="EA828" s="237"/>
      <c r="EB828" s="237"/>
      <c r="EC828" s="237"/>
      <c r="ED828" s="237"/>
      <c r="EE828" s="237"/>
      <c r="EF828" s="237"/>
      <c r="EG828" s="237"/>
      <c r="EH828" s="237"/>
      <c r="EI828" s="237"/>
      <c r="EJ828" s="237"/>
      <c r="EK828" s="237"/>
      <c r="EL828" s="237"/>
      <c r="EM828" s="237"/>
      <c r="EN828" s="237"/>
      <c r="EO828" s="237"/>
      <c r="EP828" s="237"/>
      <c r="EQ828" s="237"/>
      <c r="ER828" s="237"/>
      <c r="ES828" s="237"/>
      <c r="ET828" s="237"/>
      <c r="EU828" s="237"/>
      <c r="EV828" s="237"/>
      <c r="EW828" s="237"/>
      <c r="EX828" s="237"/>
      <c r="EY828" s="237"/>
      <c r="EZ828" s="237"/>
      <c r="FA828" s="237"/>
      <c r="FB828" s="237"/>
      <c r="FC828" s="237"/>
      <c r="FD828" s="237"/>
      <c r="FE828" s="237"/>
      <c r="FF828" s="237"/>
      <c r="FG828" s="237"/>
      <c r="FH828" s="237"/>
      <c r="FI828" s="237"/>
      <c r="FJ828" s="237"/>
      <c r="FK828" s="237"/>
      <c r="FL828" s="237"/>
      <c r="FM828" s="237"/>
      <c r="FN828" s="237"/>
      <c r="FO828" s="237"/>
      <c r="FP828" s="237"/>
      <c r="FQ828" s="237"/>
      <c r="FR828" s="237"/>
      <c r="FS828" s="237"/>
      <c r="FT828" s="237"/>
      <c r="FU828" s="237"/>
      <c r="FV828" s="237"/>
      <c r="FW828" s="237"/>
      <c r="FX828" s="237"/>
      <c r="FY828" s="237"/>
      <c r="FZ828" s="237"/>
      <c r="GA828" s="237"/>
      <c r="GB828" s="237"/>
      <c r="GC828" s="237"/>
      <c r="GD828" s="237"/>
      <c r="GE828" s="237"/>
      <c r="GF828" s="237"/>
      <c r="GG828" s="237"/>
      <c r="GH828" s="237"/>
      <c r="GI828" s="237"/>
      <c r="GJ828" s="237"/>
      <c r="GK828" s="237"/>
      <c r="GL828" s="237"/>
      <c r="GM828" s="237"/>
      <c r="GN828" s="237"/>
      <c r="GO828" s="237"/>
      <c r="GP828" s="237"/>
      <c r="GQ828" s="237"/>
      <c r="GR828" s="237"/>
      <c r="GS828" s="237"/>
      <c r="GT828" s="237"/>
      <c r="GU828" s="237"/>
      <c r="GV828" s="237"/>
      <c r="GW828" s="237"/>
      <c r="GX828" s="237"/>
      <c r="GY828" s="237"/>
    </row>
    <row r="829" spans="1:207" x14ac:dyDescent="0.2">
      <c r="H829" s="237"/>
      <c r="I829" s="237"/>
      <c r="J829" s="237"/>
      <c r="K829" s="237"/>
      <c r="L829" s="237"/>
      <c r="M829" s="237"/>
      <c r="N829" s="237"/>
      <c r="O829" s="237"/>
      <c r="P829" s="237"/>
      <c r="Q829" s="237"/>
      <c r="R829" s="237"/>
      <c r="S829" s="237"/>
      <c r="T829" s="237"/>
      <c r="U829" s="237"/>
      <c r="V829" s="237"/>
      <c r="W829" s="237"/>
      <c r="X829" s="237"/>
      <c r="Y829" s="237"/>
      <c r="Z829" s="237"/>
      <c r="AA829" s="237"/>
      <c r="AB829" s="237"/>
      <c r="AC829" s="237"/>
      <c r="AD829" s="237"/>
      <c r="AE829" s="237"/>
      <c r="AF829" s="237"/>
      <c r="AG829" s="237"/>
      <c r="AH829" s="237"/>
      <c r="AI829" s="237"/>
      <c r="AJ829" s="237"/>
      <c r="AK829" s="237"/>
      <c r="AL829" s="237"/>
      <c r="AM829" s="237"/>
      <c r="AN829" s="237"/>
      <c r="AO829" s="237"/>
      <c r="AP829" s="237"/>
      <c r="AQ829" s="237"/>
      <c r="AR829" s="237"/>
      <c r="AS829" s="237"/>
      <c r="AT829" s="237"/>
      <c r="AU829" s="237"/>
      <c r="AV829" s="237"/>
      <c r="AW829" s="237"/>
      <c r="AX829" s="237"/>
      <c r="AY829" s="237"/>
      <c r="AZ829" s="237"/>
      <c r="BA829" s="237"/>
      <c r="BB829" s="237"/>
      <c r="BC829" s="237"/>
      <c r="BD829" s="237"/>
      <c r="BE829" s="237"/>
      <c r="BF829" s="237"/>
      <c r="BG829" s="237"/>
      <c r="BH829" s="237"/>
      <c r="BI829" s="237"/>
      <c r="BJ829" s="237"/>
      <c r="BK829" s="237"/>
      <c r="BL829" s="237"/>
      <c r="BM829" s="237"/>
      <c r="BN829" s="237"/>
      <c r="BO829" s="237"/>
      <c r="BP829" s="237"/>
      <c r="BQ829" s="237"/>
      <c r="BR829" s="237"/>
      <c r="BS829" s="237"/>
      <c r="BT829" s="237"/>
      <c r="BU829" s="237"/>
      <c r="BV829" s="237"/>
      <c r="BW829" s="237"/>
      <c r="BX829" s="237"/>
      <c r="BY829" s="237"/>
      <c r="BZ829" s="237"/>
      <c r="CA829" s="237"/>
      <c r="CB829" s="237"/>
      <c r="CC829" s="237"/>
      <c r="CD829" s="237"/>
      <c r="CE829" s="237"/>
      <c r="CF829" s="237"/>
      <c r="CG829" s="237"/>
      <c r="CH829" s="237"/>
      <c r="CI829" s="237"/>
      <c r="CJ829" s="237"/>
      <c r="CK829" s="237"/>
      <c r="CL829" s="237"/>
      <c r="CM829" s="237"/>
      <c r="CN829" s="237"/>
      <c r="CO829" s="237"/>
      <c r="CP829" s="237"/>
      <c r="CQ829" s="237"/>
      <c r="CR829" s="237"/>
      <c r="CS829" s="237"/>
      <c r="CT829" s="237"/>
      <c r="CU829" s="237"/>
      <c r="CV829" s="237"/>
      <c r="CW829" s="237"/>
      <c r="CX829" s="237"/>
      <c r="CY829" s="237"/>
      <c r="CZ829" s="237"/>
      <c r="DA829" s="237"/>
      <c r="DB829" s="237"/>
      <c r="DC829" s="237"/>
      <c r="DD829" s="237"/>
      <c r="DE829" s="237"/>
      <c r="DF829" s="237"/>
      <c r="DG829" s="237"/>
      <c r="DH829" s="237"/>
      <c r="DI829" s="237"/>
      <c r="DJ829" s="237"/>
      <c r="DK829" s="237"/>
      <c r="DL829" s="237"/>
      <c r="DM829" s="237"/>
      <c r="DN829" s="237"/>
      <c r="DO829" s="237"/>
      <c r="DP829" s="237"/>
      <c r="DQ829" s="237"/>
      <c r="DR829" s="237"/>
      <c r="DS829" s="237"/>
      <c r="DT829" s="237"/>
      <c r="DU829" s="237"/>
      <c r="DV829" s="237"/>
      <c r="DW829" s="237"/>
      <c r="DX829" s="237"/>
      <c r="DY829" s="237"/>
      <c r="DZ829" s="237"/>
      <c r="EA829" s="237"/>
      <c r="EB829" s="237"/>
      <c r="EC829" s="237"/>
      <c r="ED829" s="237"/>
      <c r="EE829" s="237"/>
      <c r="EF829" s="237"/>
      <c r="EG829" s="237"/>
      <c r="EH829" s="237"/>
      <c r="EI829" s="237"/>
      <c r="EJ829" s="237"/>
      <c r="EK829" s="237"/>
      <c r="EL829" s="237"/>
      <c r="EM829" s="237"/>
      <c r="EN829" s="237"/>
      <c r="EO829" s="237"/>
      <c r="EP829" s="237"/>
      <c r="EQ829" s="237"/>
      <c r="ER829" s="237"/>
      <c r="ES829" s="237"/>
      <c r="ET829" s="237"/>
      <c r="EU829" s="237"/>
      <c r="EV829" s="237"/>
      <c r="EW829" s="237"/>
      <c r="EX829" s="237"/>
      <c r="EY829" s="237"/>
      <c r="EZ829" s="237"/>
      <c r="FA829" s="237"/>
      <c r="FB829" s="237"/>
      <c r="FC829" s="237"/>
      <c r="FD829" s="237"/>
      <c r="FE829" s="237"/>
      <c r="FF829" s="237"/>
      <c r="FG829" s="237"/>
      <c r="FH829" s="237"/>
      <c r="FI829" s="237"/>
      <c r="FJ829" s="237"/>
      <c r="FK829" s="237"/>
      <c r="FL829" s="237"/>
      <c r="FM829" s="237"/>
      <c r="FN829" s="237"/>
      <c r="FO829" s="237"/>
      <c r="FP829" s="237"/>
      <c r="FQ829" s="237"/>
      <c r="FR829" s="237"/>
      <c r="FS829" s="237"/>
      <c r="FT829" s="237"/>
      <c r="FU829" s="237"/>
      <c r="FV829" s="237"/>
      <c r="FW829" s="237"/>
      <c r="FX829" s="237"/>
      <c r="FY829" s="237"/>
      <c r="FZ829" s="237"/>
      <c r="GA829" s="237"/>
      <c r="GB829" s="237"/>
      <c r="GC829" s="237"/>
      <c r="GD829" s="237"/>
      <c r="GE829" s="237"/>
      <c r="GF829" s="237"/>
      <c r="GG829" s="237"/>
      <c r="GH829" s="237"/>
      <c r="GI829" s="237"/>
      <c r="GJ829" s="237"/>
      <c r="GK829" s="237"/>
      <c r="GL829" s="237"/>
      <c r="GM829" s="237"/>
      <c r="GN829" s="237"/>
      <c r="GO829" s="237"/>
      <c r="GP829" s="237"/>
      <c r="GQ829" s="237"/>
      <c r="GR829" s="237"/>
      <c r="GS829" s="237"/>
      <c r="GT829" s="237"/>
      <c r="GU829" s="237"/>
      <c r="GV829" s="237"/>
      <c r="GW829" s="237"/>
      <c r="GX829" s="237"/>
      <c r="GY829" s="237"/>
    </row>
    <row r="830" spans="1:207" x14ac:dyDescent="0.2">
      <c r="H830" s="237"/>
      <c r="I830" s="237"/>
      <c r="J830" s="237"/>
      <c r="K830" s="237"/>
      <c r="L830" s="237"/>
      <c r="M830" s="237"/>
      <c r="N830" s="237"/>
      <c r="O830" s="237"/>
      <c r="P830" s="237"/>
      <c r="Q830" s="237"/>
      <c r="R830" s="237"/>
      <c r="S830" s="237"/>
      <c r="T830" s="237"/>
      <c r="U830" s="237"/>
      <c r="V830" s="237"/>
      <c r="W830" s="237"/>
      <c r="X830" s="237"/>
      <c r="Y830" s="237"/>
      <c r="Z830" s="237"/>
      <c r="AA830" s="237"/>
      <c r="AB830" s="237"/>
      <c r="AC830" s="237"/>
      <c r="AD830" s="237"/>
      <c r="AE830" s="237"/>
      <c r="AF830" s="237"/>
      <c r="AG830" s="237"/>
      <c r="AH830" s="237"/>
      <c r="AI830" s="237"/>
      <c r="AJ830" s="237"/>
      <c r="AK830" s="237"/>
      <c r="AL830" s="237"/>
      <c r="AM830" s="237"/>
      <c r="AN830" s="237"/>
      <c r="AO830" s="237"/>
      <c r="AP830" s="237"/>
      <c r="AQ830" s="237"/>
      <c r="AR830" s="237"/>
      <c r="AS830" s="237"/>
      <c r="AT830" s="237"/>
      <c r="AU830" s="237"/>
      <c r="AV830" s="237"/>
      <c r="AW830" s="237"/>
      <c r="AX830" s="237"/>
      <c r="AY830" s="237"/>
      <c r="AZ830" s="237"/>
      <c r="BA830" s="237"/>
      <c r="BB830" s="237"/>
      <c r="BC830" s="237"/>
      <c r="BD830" s="237"/>
      <c r="BE830" s="237"/>
      <c r="BF830" s="237"/>
      <c r="BG830" s="237"/>
      <c r="BH830" s="237"/>
      <c r="BI830" s="237"/>
      <c r="BJ830" s="237"/>
      <c r="BK830" s="237"/>
      <c r="BL830" s="237"/>
      <c r="BM830" s="237"/>
      <c r="BN830" s="237"/>
      <c r="BO830" s="237"/>
      <c r="BP830" s="237"/>
      <c r="BQ830" s="237"/>
      <c r="BR830" s="237"/>
      <c r="BS830" s="237"/>
      <c r="BT830" s="237"/>
      <c r="BU830" s="237"/>
      <c r="BV830" s="237"/>
      <c r="BW830" s="237"/>
      <c r="BX830" s="237"/>
      <c r="BY830" s="237"/>
      <c r="BZ830" s="237"/>
      <c r="CA830" s="237"/>
      <c r="CB830" s="237"/>
      <c r="CC830" s="237"/>
      <c r="CD830" s="237"/>
      <c r="CE830" s="237"/>
      <c r="CF830" s="237"/>
      <c r="CG830" s="237"/>
      <c r="CH830" s="237"/>
      <c r="CI830" s="237"/>
      <c r="CJ830" s="237"/>
      <c r="CK830" s="237"/>
      <c r="CL830" s="237"/>
      <c r="CM830" s="237"/>
      <c r="CN830" s="237"/>
      <c r="CO830" s="237"/>
      <c r="CP830" s="237"/>
      <c r="CQ830" s="237"/>
      <c r="CR830" s="237"/>
      <c r="CS830" s="237"/>
      <c r="CT830" s="237"/>
      <c r="CU830" s="237"/>
      <c r="CV830" s="237"/>
      <c r="CW830" s="237"/>
      <c r="CX830" s="237"/>
      <c r="CY830" s="237"/>
      <c r="CZ830" s="237"/>
      <c r="DA830" s="237"/>
      <c r="DB830" s="237"/>
      <c r="DC830" s="237"/>
      <c r="DD830" s="237"/>
      <c r="DE830" s="237"/>
      <c r="DF830" s="237"/>
      <c r="DG830" s="237"/>
      <c r="DH830" s="237"/>
      <c r="DI830" s="237"/>
      <c r="DJ830" s="237"/>
      <c r="DK830" s="237"/>
      <c r="DL830" s="237"/>
      <c r="DM830" s="237"/>
      <c r="DN830" s="237"/>
      <c r="DO830" s="237"/>
      <c r="DP830" s="237"/>
      <c r="DQ830" s="237"/>
      <c r="DR830" s="237"/>
      <c r="DS830" s="237"/>
      <c r="DT830" s="237"/>
      <c r="DU830" s="237"/>
      <c r="DV830" s="237"/>
      <c r="DW830" s="237"/>
      <c r="DX830" s="237"/>
      <c r="DY830" s="237"/>
      <c r="DZ830" s="237"/>
      <c r="EA830" s="237"/>
      <c r="EB830" s="237"/>
      <c r="EC830" s="237"/>
      <c r="ED830" s="237"/>
      <c r="EE830" s="237"/>
      <c r="EF830" s="237"/>
      <c r="EG830" s="237"/>
      <c r="EH830" s="237"/>
      <c r="EI830" s="237"/>
      <c r="EJ830" s="237"/>
      <c r="EK830" s="237"/>
      <c r="EL830" s="237"/>
      <c r="EM830" s="237"/>
      <c r="EN830" s="237"/>
      <c r="EO830" s="237"/>
      <c r="EP830" s="237"/>
      <c r="EQ830" s="237"/>
      <c r="ER830" s="237"/>
      <c r="ES830" s="237"/>
      <c r="ET830" s="237"/>
      <c r="EU830" s="237"/>
      <c r="EV830" s="237"/>
      <c r="EW830" s="237"/>
      <c r="EX830" s="237"/>
      <c r="EY830" s="237"/>
      <c r="EZ830" s="237"/>
      <c r="FA830" s="237"/>
      <c r="FB830" s="237"/>
      <c r="FC830" s="237"/>
      <c r="FD830" s="237"/>
      <c r="FE830" s="237"/>
      <c r="FF830" s="237"/>
      <c r="FG830" s="237"/>
      <c r="FH830" s="237"/>
      <c r="FI830" s="237"/>
      <c r="FJ830" s="237"/>
      <c r="FK830" s="237"/>
      <c r="FL830" s="237"/>
      <c r="FM830" s="237"/>
      <c r="FN830" s="237"/>
      <c r="FO830" s="237"/>
      <c r="FP830" s="237"/>
      <c r="FQ830" s="237"/>
      <c r="FR830" s="237"/>
      <c r="FS830" s="237"/>
      <c r="FT830" s="237"/>
      <c r="FU830" s="237"/>
      <c r="FV830" s="237"/>
      <c r="FW830" s="237"/>
      <c r="FX830" s="237"/>
      <c r="FY830" s="237"/>
      <c r="FZ830" s="237"/>
      <c r="GA830" s="237"/>
      <c r="GB830" s="237"/>
      <c r="GC830" s="237"/>
      <c r="GD830" s="237"/>
      <c r="GE830" s="237"/>
      <c r="GF830" s="237"/>
      <c r="GG830" s="237"/>
      <c r="GH830" s="237"/>
      <c r="GI830" s="237"/>
      <c r="GJ830" s="237"/>
      <c r="GK830" s="237"/>
      <c r="GL830" s="237"/>
      <c r="GM830" s="237"/>
      <c r="GN830" s="237"/>
      <c r="GO830" s="237"/>
      <c r="GP830" s="237"/>
      <c r="GQ830" s="237"/>
      <c r="GR830" s="237"/>
      <c r="GS830" s="237"/>
      <c r="GT830" s="237"/>
      <c r="GU830" s="237"/>
      <c r="GV830" s="237"/>
      <c r="GW830" s="237"/>
      <c r="GX830" s="237"/>
      <c r="GY830" s="237"/>
    </row>
    <row r="831" spans="1:207" x14ac:dyDescent="0.2">
      <c r="H831" s="237"/>
      <c r="I831" s="237"/>
      <c r="J831" s="237"/>
      <c r="K831" s="237"/>
      <c r="L831" s="237"/>
      <c r="M831" s="237"/>
      <c r="N831" s="237"/>
      <c r="O831" s="237"/>
      <c r="P831" s="237"/>
      <c r="Q831" s="237"/>
      <c r="R831" s="237"/>
      <c r="S831" s="237"/>
      <c r="T831" s="237"/>
      <c r="U831" s="237"/>
      <c r="V831" s="237"/>
      <c r="W831" s="237"/>
      <c r="X831" s="237"/>
      <c r="Y831" s="237"/>
      <c r="Z831" s="237"/>
      <c r="AA831" s="237"/>
      <c r="AB831" s="237"/>
      <c r="AC831" s="237"/>
      <c r="AD831" s="237"/>
      <c r="AE831" s="237"/>
      <c r="AF831" s="237"/>
      <c r="AG831" s="237"/>
      <c r="AH831" s="237"/>
      <c r="AI831" s="237"/>
      <c r="AJ831" s="237"/>
      <c r="AK831" s="237"/>
      <c r="AL831" s="237"/>
      <c r="AM831" s="237"/>
      <c r="AN831" s="237"/>
      <c r="AO831" s="237"/>
      <c r="AP831" s="237"/>
      <c r="AQ831" s="237"/>
      <c r="AR831" s="237"/>
      <c r="AS831" s="237"/>
      <c r="AT831" s="237"/>
      <c r="AU831" s="237"/>
      <c r="AV831" s="237"/>
      <c r="AW831" s="237"/>
      <c r="AX831" s="237"/>
      <c r="AY831" s="237"/>
      <c r="AZ831" s="237"/>
      <c r="BA831" s="237"/>
      <c r="BB831" s="237"/>
      <c r="BC831" s="237"/>
      <c r="BD831" s="237"/>
      <c r="BE831" s="237"/>
      <c r="BF831" s="237"/>
      <c r="BG831" s="237"/>
      <c r="BH831" s="237"/>
      <c r="BI831" s="237"/>
      <c r="BJ831" s="237"/>
      <c r="BK831" s="237"/>
      <c r="BL831" s="237"/>
      <c r="BM831" s="237"/>
      <c r="BN831" s="237"/>
      <c r="BO831" s="237"/>
      <c r="BP831" s="237"/>
      <c r="BQ831" s="237"/>
      <c r="BR831" s="237"/>
      <c r="BS831" s="237"/>
      <c r="BT831" s="237"/>
      <c r="BU831" s="237"/>
      <c r="BV831" s="237"/>
      <c r="BW831" s="237"/>
      <c r="BX831" s="237"/>
      <c r="BY831" s="237"/>
      <c r="BZ831" s="237"/>
      <c r="CA831" s="237"/>
      <c r="CB831" s="237"/>
      <c r="CC831" s="237"/>
      <c r="CD831" s="237"/>
      <c r="CE831" s="237"/>
      <c r="CF831" s="237"/>
      <c r="CG831" s="237"/>
      <c r="CH831" s="237"/>
      <c r="CI831" s="237"/>
      <c r="CJ831" s="237"/>
      <c r="CK831" s="237"/>
      <c r="CL831" s="237"/>
      <c r="CM831" s="237"/>
      <c r="CN831" s="237"/>
      <c r="CO831" s="237"/>
      <c r="CP831" s="237"/>
      <c r="CQ831" s="237"/>
      <c r="CR831" s="237"/>
      <c r="CS831" s="237"/>
      <c r="CT831" s="237"/>
      <c r="CU831" s="237"/>
      <c r="CV831" s="237"/>
      <c r="CW831" s="237"/>
      <c r="CX831" s="237"/>
      <c r="CY831" s="237"/>
      <c r="CZ831" s="237"/>
      <c r="DA831" s="237"/>
      <c r="DB831" s="237"/>
      <c r="DC831" s="237"/>
      <c r="DD831" s="237"/>
      <c r="DE831" s="237"/>
      <c r="DF831" s="237"/>
      <c r="DG831" s="237"/>
      <c r="DH831" s="237"/>
      <c r="DI831" s="237"/>
      <c r="DJ831" s="237"/>
      <c r="DK831" s="237"/>
      <c r="DL831" s="237"/>
      <c r="DM831" s="237"/>
      <c r="DN831" s="237"/>
      <c r="DO831" s="237"/>
      <c r="DP831" s="237"/>
      <c r="DQ831" s="237"/>
      <c r="DR831" s="237"/>
      <c r="DS831" s="237"/>
      <c r="DT831" s="237"/>
      <c r="DU831" s="237"/>
      <c r="DV831" s="237"/>
      <c r="DW831" s="237"/>
      <c r="DX831" s="237"/>
      <c r="DY831" s="237"/>
      <c r="DZ831" s="237"/>
      <c r="EA831" s="237"/>
      <c r="EB831" s="237"/>
      <c r="EC831" s="237"/>
      <c r="ED831" s="237"/>
      <c r="EE831" s="237"/>
      <c r="EF831" s="237"/>
      <c r="EG831" s="237"/>
      <c r="EH831" s="237"/>
      <c r="EI831" s="237"/>
      <c r="EJ831" s="237"/>
      <c r="EK831" s="237"/>
      <c r="EL831" s="237"/>
      <c r="EM831" s="237"/>
      <c r="EN831" s="237"/>
      <c r="EO831" s="237"/>
      <c r="EP831" s="237"/>
      <c r="EQ831" s="237"/>
      <c r="ER831" s="237"/>
      <c r="ES831" s="237"/>
      <c r="ET831" s="237"/>
      <c r="EU831" s="237"/>
      <c r="EV831" s="237"/>
      <c r="EW831" s="237"/>
      <c r="EX831" s="237"/>
      <c r="EY831" s="237"/>
      <c r="EZ831" s="237"/>
      <c r="FA831" s="237"/>
      <c r="FB831" s="237"/>
      <c r="FC831" s="237"/>
      <c r="FD831" s="237"/>
      <c r="FE831" s="237"/>
      <c r="FF831" s="237"/>
      <c r="FG831" s="237"/>
      <c r="FH831" s="237"/>
      <c r="FI831" s="237"/>
      <c r="FJ831" s="237"/>
      <c r="FK831" s="237"/>
      <c r="FL831" s="237"/>
      <c r="FM831" s="237"/>
      <c r="FN831" s="237"/>
      <c r="FO831" s="237"/>
      <c r="FP831" s="237"/>
      <c r="FQ831" s="237"/>
      <c r="FR831" s="237"/>
      <c r="FS831" s="237"/>
      <c r="FT831" s="237"/>
      <c r="FU831" s="237"/>
      <c r="FV831" s="237"/>
      <c r="FW831" s="237"/>
      <c r="FX831" s="237"/>
      <c r="FY831" s="237"/>
      <c r="FZ831" s="237"/>
      <c r="GA831" s="237"/>
      <c r="GB831" s="237"/>
      <c r="GC831" s="237"/>
      <c r="GD831" s="237"/>
      <c r="GE831" s="237"/>
      <c r="GF831" s="237"/>
      <c r="GG831" s="237"/>
      <c r="GH831" s="237"/>
      <c r="GI831" s="237"/>
      <c r="GJ831" s="237"/>
      <c r="GK831" s="237"/>
      <c r="GL831" s="237"/>
      <c r="GM831" s="237"/>
      <c r="GN831" s="237"/>
      <c r="GO831" s="237"/>
      <c r="GP831" s="237"/>
      <c r="GQ831" s="237"/>
      <c r="GR831" s="237"/>
      <c r="GS831" s="237"/>
      <c r="GT831" s="237"/>
      <c r="GU831" s="237"/>
      <c r="GV831" s="237"/>
      <c r="GW831" s="237"/>
      <c r="GX831" s="237"/>
      <c r="GY831" s="237"/>
    </row>
    <row r="832" spans="1:207" x14ac:dyDescent="0.2">
      <c r="H832" s="237"/>
      <c r="I832" s="237"/>
      <c r="J832" s="237"/>
      <c r="K832" s="237"/>
      <c r="L832" s="237"/>
      <c r="M832" s="237"/>
      <c r="N832" s="237"/>
      <c r="O832" s="237"/>
      <c r="P832" s="237"/>
      <c r="Q832" s="237"/>
      <c r="R832" s="237"/>
      <c r="S832" s="237"/>
      <c r="T832" s="237"/>
      <c r="U832" s="237"/>
      <c r="V832" s="237"/>
      <c r="W832" s="237"/>
      <c r="X832" s="237"/>
      <c r="Y832" s="237"/>
      <c r="Z832" s="237"/>
      <c r="AA832" s="237"/>
      <c r="AB832" s="237"/>
      <c r="AC832" s="237"/>
      <c r="AD832" s="237"/>
      <c r="AE832" s="237"/>
      <c r="AF832" s="237"/>
      <c r="AG832" s="237"/>
      <c r="AH832" s="237"/>
      <c r="AI832" s="237"/>
      <c r="AJ832" s="237"/>
      <c r="AK832" s="237"/>
      <c r="AL832" s="237"/>
      <c r="AM832" s="237"/>
      <c r="AN832" s="237"/>
      <c r="AO832" s="237"/>
      <c r="AP832" s="237"/>
      <c r="AQ832" s="237"/>
      <c r="AR832" s="237"/>
      <c r="AS832" s="237"/>
      <c r="AT832" s="237"/>
      <c r="AU832" s="237"/>
      <c r="AV832" s="237"/>
      <c r="AW832" s="237"/>
      <c r="AX832" s="237"/>
      <c r="AY832" s="237"/>
      <c r="AZ832" s="237"/>
      <c r="BA832" s="237"/>
      <c r="BB832" s="237"/>
      <c r="BC832" s="237"/>
      <c r="BD832" s="237"/>
      <c r="BE832" s="237"/>
      <c r="BF832" s="237"/>
      <c r="BG832" s="237"/>
      <c r="BH832" s="237"/>
      <c r="BI832" s="237"/>
      <c r="BJ832" s="237"/>
      <c r="BK832" s="237"/>
      <c r="BL832" s="237"/>
      <c r="BM832" s="237"/>
      <c r="BN832" s="237"/>
      <c r="BO832" s="237"/>
      <c r="BP832" s="237"/>
      <c r="BQ832" s="237"/>
      <c r="BR832" s="237"/>
      <c r="BS832" s="237"/>
      <c r="BT832" s="237"/>
      <c r="BU832" s="237"/>
      <c r="BV832" s="237"/>
      <c r="BW832" s="237"/>
      <c r="BX832" s="237"/>
      <c r="BY832" s="237"/>
      <c r="BZ832" s="237"/>
      <c r="CA832" s="237"/>
      <c r="CB832" s="237"/>
      <c r="CC832" s="237"/>
      <c r="CD832" s="237"/>
      <c r="CE832" s="237"/>
      <c r="CF832" s="237"/>
      <c r="CG832" s="237"/>
      <c r="CH832" s="237"/>
      <c r="CI832" s="237"/>
      <c r="CJ832" s="237"/>
      <c r="CK832" s="237"/>
      <c r="CL832" s="237"/>
      <c r="CM832" s="237"/>
      <c r="CN832" s="237"/>
      <c r="CO832" s="237"/>
      <c r="CP832" s="237"/>
      <c r="CQ832" s="237"/>
      <c r="CR832" s="237"/>
      <c r="CS832" s="237"/>
      <c r="CT832" s="237"/>
      <c r="CU832" s="237"/>
      <c r="CV832" s="237"/>
      <c r="CW832" s="237"/>
      <c r="CX832" s="237"/>
      <c r="CY832" s="237"/>
      <c r="CZ832" s="237"/>
      <c r="DA832" s="237"/>
      <c r="DB832" s="237"/>
      <c r="DC832" s="237"/>
      <c r="DD832" s="237"/>
      <c r="DE832" s="237"/>
      <c r="DF832" s="237"/>
      <c r="DG832" s="237"/>
      <c r="DH832" s="237"/>
      <c r="DI832" s="237"/>
      <c r="DJ832" s="237"/>
      <c r="DK832" s="237"/>
      <c r="DL832" s="237"/>
      <c r="DM832" s="237"/>
      <c r="DN832" s="237"/>
      <c r="DO832" s="237"/>
      <c r="DP832" s="237"/>
      <c r="DQ832" s="237"/>
      <c r="DR832" s="237"/>
      <c r="DS832" s="237"/>
      <c r="DT832" s="237"/>
      <c r="DU832" s="237"/>
      <c r="DV832" s="237"/>
      <c r="DW832" s="237"/>
      <c r="DX832" s="237"/>
      <c r="DY832" s="237"/>
      <c r="DZ832" s="237"/>
      <c r="EA832" s="237"/>
      <c r="EB832" s="237"/>
      <c r="EC832" s="237"/>
      <c r="ED832" s="237"/>
      <c r="EE832" s="237"/>
      <c r="EF832" s="237"/>
      <c r="EG832" s="237"/>
      <c r="EH832" s="237"/>
      <c r="EI832" s="237"/>
      <c r="EJ832" s="237"/>
      <c r="EK832" s="237"/>
      <c r="EL832" s="237"/>
      <c r="EM832" s="237"/>
      <c r="EN832" s="237"/>
      <c r="EO832" s="237"/>
      <c r="EP832" s="237"/>
      <c r="EQ832" s="237"/>
      <c r="ER832" s="237"/>
      <c r="ES832" s="237"/>
      <c r="ET832" s="237"/>
      <c r="EU832" s="237"/>
      <c r="EV832" s="237"/>
      <c r="EW832" s="237"/>
      <c r="EX832" s="237"/>
      <c r="EY832" s="237"/>
      <c r="EZ832" s="237"/>
      <c r="FA832" s="237"/>
      <c r="FB832" s="237"/>
      <c r="FC832" s="237"/>
      <c r="FD832" s="237"/>
      <c r="FE832" s="237"/>
      <c r="FF832" s="237"/>
      <c r="FG832" s="237"/>
      <c r="FH832" s="237"/>
      <c r="FI832" s="237"/>
      <c r="FJ832" s="237"/>
      <c r="FK832" s="237"/>
      <c r="FL832" s="237"/>
      <c r="FM832" s="237"/>
      <c r="FN832" s="237"/>
      <c r="FO832" s="237"/>
      <c r="FP832" s="237"/>
      <c r="FQ832" s="237"/>
      <c r="FR832" s="237"/>
      <c r="FS832" s="237"/>
      <c r="FT832" s="237"/>
      <c r="FU832" s="237"/>
      <c r="FV832" s="237"/>
      <c r="FW832" s="237"/>
      <c r="FX832" s="237"/>
      <c r="FY832" s="237"/>
      <c r="FZ832" s="237"/>
      <c r="GA832" s="237"/>
      <c r="GB832" s="237"/>
      <c r="GC832" s="237"/>
      <c r="GD832" s="237"/>
      <c r="GE832" s="237"/>
      <c r="GF832" s="237"/>
      <c r="GG832" s="237"/>
      <c r="GH832" s="237"/>
      <c r="GI832" s="237"/>
      <c r="GJ832" s="237"/>
      <c r="GK832" s="237"/>
      <c r="GL832" s="237"/>
      <c r="GM832" s="237"/>
      <c r="GN832" s="237"/>
      <c r="GO832" s="237"/>
      <c r="GP832" s="237"/>
      <c r="GQ832" s="237"/>
      <c r="GR832" s="237"/>
      <c r="GS832" s="237"/>
      <c r="GT832" s="237"/>
      <c r="GU832" s="237"/>
      <c r="GV832" s="237"/>
      <c r="GW832" s="237"/>
      <c r="GX832" s="237"/>
      <c r="GY832" s="237"/>
    </row>
    <row r="833" spans="8:207" x14ac:dyDescent="0.2">
      <c r="H833" s="237"/>
      <c r="I833" s="237"/>
      <c r="J833" s="237"/>
      <c r="K833" s="237"/>
      <c r="L833" s="237"/>
      <c r="M833" s="237"/>
      <c r="N833" s="237"/>
      <c r="O833" s="237"/>
      <c r="P833" s="237"/>
      <c r="Q833" s="237"/>
      <c r="R833" s="237"/>
      <c r="S833" s="237"/>
      <c r="T833" s="237"/>
      <c r="U833" s="237"/>
      <c r="V833" s="237"/>
      <c r="W833" s="237"/>
      <c r="X833" s="237"/>
      <c r="Y833" s="237"/>
      <c r="Z833" s="237"/>
      <c r="AA833" s="237"/>
      <c r="AB833" s="237"/>
      <c r="AC833" s="237"/>
      <c r="AD833" s="237"/>
      <c r="AE833" s="237"/>
      <c r="AF833" s="237"/>
      <c r="AG833" s="237"/>
      <c r="AH833" s="237"/>
      <c r="AI833" s="237"/>
      <c r="AJ833" s="237"/>
      <c r="AK833" s="237"/>
      <c r="AL833" s="237"/>
      <c r="AM833" s="237"/>
      <c r="AN833" s="237"/>
      <c r="AO833" s="237"/>
      <c r="AP833" s="237"/>
      <c r="AQ833" s="237"/>
      <c r="AR833" s="237"/>
      <c r="AS833" s="237"/>
      <c r="AT833" s="237"/>
      <c r="AU833" s="237"/>
      <c r="AV833" s="237"/>
      <c r="AW833" s="237"/>
      <c r="AX833" s="237"/>
      <c r="AY833" s="237"/>
      <c r="AZ833" s="237"/>
      <c r="BA833" s="237"/>
      <c r="BB833" s="237"/>
      <c r="BC833" s="237"/>
      <c r="BD833" s="237"/>
      <c r="BE833" s="237"/>
      <c r="BF833" s="237"/>
      <c r="BG833" s="237"/>
      <c r="BH833" s="237"/>
      <c r="BI833" s="237"/>
      <c r="BJ833" s="237"/>
      <c r="BK833" s="237"/>
      <c r="BL833" s="237"/>
      <c r="BM833" s="237"/>
      <c r="BN833" s="237"/>
      <c r="BO833" s="237"/>
      <c r="BP833" s="237"/>
      <c r="BQ833" s="237"/>
      <c r="BR833" s="237"/>
      <c r="BS833" s="237"/>
      <c r="BT833" s="237"/>
      <c r="BU833" s="237"/>
      <c r="BV833" s="237"/>
      <c r="BW833" s="237"/>
      <c r="BX833" s="237"/>
      <c r="BY833" s="237"/>
      <c r="BZ833" s="237"/>
      <c r="CA833" s="237"/>
      <c r="CB833" s="237"/>
      <c r="CC833" s="237"/>
      <c r="CD833" s="237"/>
      <c r="CE833" s="237"/>
      <c r="CF833" s="237"/>
      <c r="CG833" s="237"/>
      <c r="CH833" s="237"/>
      <c r="CI833" s="237"/>
      <c r="CJ833" s="237"/>
      <c r="CK833" s="237"/>
      <c r="CL833" s="237"/>
      <c r="CM833" s="237"/>
      <c r="CN833" s="237"/>
      <c r="CO833" s="237"/>
      <c r="CP833" s="237"/>
      <c r="CQ833" s="237"/>
      <c r="CR833" s="237"/>
      <c r="CS833" s="237"/>
      <c r="CT833" s="237"/>
      <c r="CU833" s="237"/>
      <c r="CV833" s="237"/>
      <c r="CW833" s="237"/>
      <c r="CX833" s="237"/>
      <c r="CY833" s="237"/>
      <c r="CZ833" s="237"/>
      <c r="DA833" s="237"/>
      <c r="DB833" s="237"/>
      <c r="DC833" s="237"/>
      <c r="DD833" s="237"/>
      <c r="DE833" s="237"/>
      <c r="DF833" s="237"/>
      <c r="DG833" s="237"/>
      <c r="DH833" s="237"/>
      <c r="DI833" s="237"/>
      <c r="DJ833" s="237"/>
      <c r="DK833" s="237"/>
      <c r="DL833" s="237"/>
      <c r="DM833" s="237"/>
      <c r="DN833" s="237"/>
      <c r="DO833" s="237"/>
      <c r="DP833" s="237"/>
      <c r="DQ833" s="237"/>
      <c r="DR833" s="237"/>
      <c r="DS833" s="237"/>
      <c r="DT833" s="237"/>
      <c r="DU833" s="237"/>
      <c r="DV833" s="237"/>
      <c r="DW833" s="237"/>
      <c r="DX833" s="237"/>
      <c r="DY833" s="237"/>
      <c r="DZ833" s="237"/>
      <c r="EA833" s="237"/>
      <c r="EB833" s="237"/>
      <c r="EC833" s="237"/>
      <c r="ED833" s="237"/>
      <c r="EE833" s="237"/>
      <c r="EF833" s="237"/>
      <c r="EG833" s="237"/>
      <c r="EH833" s="237"/>
      <c r="EI833" s="237"/>
      <c r="EJ833" s="237"/>
      <c r="EK833" s="237"/>
      <c r="EL833" s="237"/>
      <c r="EM833" s="237"/>
      <c r="EN833" s="237"/>
      <c r="EO833" s="237"/>
      <c r="EP833" s="237"/>
      <c r="EQ833" s="237"/>
      <c r="ER833" s="237"/>
      <c r="ES833" s="237"/>
      <c r="ET833" s="237"/>
      <c r="EU833" s="237"/>
      <c r="EV833" s="237"/>
      <c r="EW833" s="237"/>
      <c r="EX833" s="237"/>
      <c r="EY833" s="237"/>
      <c r="EZ833" s="237"/>
      <c r="FA833" s="237"/>
      <c r="FB833" s="237"/>
      <c r="FC833" s="237"/>
      <c r="FD833" s="237"/>
      <c r="FE833" s="237"/>
      <c r="FF833" s="237"/>
      <c r="FG833" s="237"/>
      <c r="FH833" s="237"/>
      <c r="FI833" s="237"/>
      <c r="FJ833" s="237"/>
      <c r="FK833" s="237"/>
      <c r="FL833" s="237"/>
      <c r="FM833" s="237"/>
      <c r="FN833" s="237"/>
      <c r="FO833" s="237"/>
      <c r="FP833" s="237"/>
      <c r="FQ833" s="237"/>
      <c r="FR833" s="237"/>
      <c r="FS833" s="237"/>
      <c r="FT833" s="237"/>
      <c r="FU833" s="237"/>
      <c r="FV833" s="237"/>
      <c r="FW833" s="237"/>
      <c r="FX833" s="237"/>
      <c r="FY833" s="237"/>
      <c r="FZ833" s="237"/>
      <c r="GA833" s="237"/>
      <c r="GB833" s="237"/>
      <c r="GC833" s="237"/>
      <c r="GD833" s="237"/>
      <c r="GE833" s="237"/>
      <c r="GF833" s="237"/>
      <c r="GG833" s="237"/>
      <c r="GH833" s="237"/>
      <c r="GI833" s="237"/>
      <c r="GJ833" s="237"/>
      <c r="GK833" s="237"/>
      <c r="GL833" s="237"/>
      <c r="GM833" s="237"/>
      <c r="GN833" s="237"/>
      <c r="GO833" s="237"/>
      <c r="GP833" s="237"/>
      <c r="GQ833" s="237"/>
      <c r="GR833" s="237"/>
      <c r="GS833" s="237"/>
      <c r="GT833" s="237"/>
      <c r="GU833" s="237"/>
      <c r="GV833" s="237"/>
      <c r="GW833" s="237"/>
      <c r="GX833" s="237"/>
      <c r="GY833" s="237"/>
    </row>
    <row r="834" spans="8:207" x14ac:dyDescent="0.2">
      <c r="H834" s="237"/>
      <c r="I834" s="237"/>
      <c r="J834" s="237"/>
      <c r="K834" s="237"/>
      <c r="L834" s="237"/>
      <c r="M834" s="237"/>
      <c r="N834" s="237"/>
      <c r="O834" s="237"/>
      <c r="P834" s="237"/>
      <c r="Q834" s="237"/>
      <c r="R834" s="237"/>
      <c r="S834" s="237"/>
      <c r="T834" s="237"/>
      <c r="U834" s="237"/>
      <c r="V834" s="237"/>
      <c r="W834" s="237"/>
      <c r="X834" s="237"/>
      <c r="Y834" s="237"/>
      <c r="Z834" s="237"/>
      <c r="AA834" s="237"/>
      <c r="AB834" s="237"/>
      <c r="AC834" s="237"/>
      <c r="AD834" s="237"/>
      <c r="AE834" s="237"/>
      <c r="AF834" s="237"/>
      <c r="AG834" s="237"/>
      <c r="AH834" s="237"/>
      <c r="AI834" s="237"/>
      <c r="AJ834" s="237"/>
      <c r="AK834" s="237"/>
      <c r="AL834" s="237"/>
      <c r="AM834" s="237"/>
      <c r="AN834" s="237"/>
      <c r="AO834" s="237"/>
      <c r="AP834" s="237"/>
      <c r="AQ834" s="237"/>
      <c r="AR834" s="237"/>
      <c r="AS834" s="237"/>
      <c r="AT834" s="237"/>
      <c r="AU834" s="237"/>
      <c r="AV834" s="237"/>
      <c r="AW834" s="237"/>
      <c r="AX834" s="237"/>
      <c r="AY834" s="237"/>
      <c r="AZ834" s="237"/>
      <c r="BA834" s="237"/>
      <c r="BB834" s="237"/>
      <c r="BC834" s="237"/>
      <c r="BD834" s="237"/>
      <c r="BE834" s="237"/>
      <c r="BF834" s="237"/>
      <c r="BG834" s="237"/>
      <c r="BH834" s="237"/>
      <c r="BI834" s="237"/>
      <c r="BJ834" s="237"/>
      <c r="BK834" s="237"/>
      <c r="BL834" s="237"/>
      <c r="BM834" s="237"/>
      <c r="BN834" s="237"/>
      <c r="BO834" s="237"/>
      <c r="BP834" s="237"/>
      <c r="BQ834" s="237"/>
      <c r="BR834" s="237"/>
      <c r="BS834" s="237"/>
      <c r="BT834" s="237"/>
      <c r="BU834" s="237"/>
      <c r="BV834" s="237"/>
      <c r="BW834" s="237"/>
      <c r="BX834" s="237"/>
      <c r="BY834" s="237"/>
      <c r="BZ834" s="237"/>
      <c r="CA834" s="237"/>
      <c r="CB834" s="237"/>
      <c r="CC834" s="237"/>
      <c r="CD834" s="237"/>
      <c r="CE834" s="237"/>
      <c r="CF834" s="237"/>
      <c r="CG834" s="237"/>
      <c r="CH834" s="237"/>
      <c r="CI834" s="237"/>
      <c r="CJ834" s="237"/>
      <c r="CK834" s="237"/>
      <c r="CL834" s="237"/>
      <c r="CM834" s="237"/>
      <c r="CN834" s="237"/>
      <c r="CO834" s="237"/>
      <c r="CP834" s="237"/>
      <c r="CQ834" s="237"/>
      <c r="CR834" s="237"/>
      <c r="CS834" s="237"/>
      <c r="CT834" s="237"/>
      <c r="CU834" s="237"/>
      <c r="CV834" s="237"/>
      <c r="CW834" s="237"/>
      <c r="CX834" s="237"/>
      <c r="CY834" s="237"/>
      <c r="CZ834" s="237"/>
      <c r="DA834" s="237"/>
      <c r="DB834" s="237"/>
      <c r="DC834" s="237"/>
      <c r="DD834" s="237"/>
      <c r="DE834" s="237"/>
      <c r="DF834" s="237"/>
      <c r="DG834" s="237"/>
      <c r="DH834" s="237"/>
      <c r="DI834" s="237"/>
      <c r="DJ834" s="237"/>
      <c r="DK834" s="237"/>
      <c r="DL834" s="237"/>
      <c r="DM834" s="237"/>
      <c r="DN834" s="237"/>
      <c r="DO834" s="237"/>
      <c r="DP834" s="237"/>
      <c r="DQ834" s="237"/>
      <c r="DR834" s="237"/>
      <c r="DS834" s="237"/>
      <c r="DT834" s="237"/>
      <c r="DU834" s="237"/>
      <c r="DV834" s="237"/>
      <c r="DW834" s="237"/>
      <c r="DX834" s="237"/>
      <c r="DY834" s="237"/>
      <c r="DZ834" s="237"/>
      <c r="EA834" s="237"/>
      <c r="EB834" s="237"/>
      <c r="EC834" s="237"/>
      <c r="ED834" s="237"/>
      <c r="EE834" s="237"/>
      <c r="EF834" s="237"/>
      <c r="EG834" s="237"/>
      <c r="EH834" s="237"/>
      <c r="EI834" s="237"/>
      <c r="EJ834" s="237"/>
      <c r="EK834" s="237"/>
      <c r="EL834" s="237"/>
      <c r="EM834" s="237"/>
      <c r="EN834" s="237"/>
      <c r="EO834" s="237"/>
      <c r="EP834" s="237"/>
      <c r="EQ834" s="237"/>
      <c r="ER834" s="237"/>
      <c r="ES834" s="237"/>
      <c r="ET834" s="237"/>
      <c r="EU834" s="237"/>
      <c r="EV834" s="237"/>
      <c r="EW834" s="237"/>
      <c r="EX834" s="237"/>
      <c r="EY834" s="237"/>
      <c r="EZ834" s="237"/>
      <c r="FA834" s="237"/>
      <c r="FB834" s="237"/>
      <c r="FC834" s="237"/>
      <c r="FD834" s="237"/>
      <c r="FE834" s="237"/>
      <c r="FF834" s="237"/>
      <c r="FG834" s="237"/>
      <c r="FH834" s="237"/>
      <c r="FI834" s="237"/>
      <c r="FJ834" s="237"/>
      <c r="FK834" s="237"/>
      <c r="FL834" s="237"/>
      <c r="FM834" s="237"/>
      <c r="FN834" s="237"/>
      <c r="FO834" s="237"/>
      <c r="FP834" s="237"/>
      <c r="FQ834" s="237"/>
      <c r="FR834" s="237"/>
      <c r="FS834" s="237"/>
      <c r="FT834" s="237"/>
      <c r="FU834" s="237"/>
      <c r="FV834" s="237"/>
      <c r="FW834" s="237"/>
      <c r="FX834" s="237"/>
      <c r="FY834" s="237"/>
      <c r="FZ834" s="237"/>
      <c r="GA834" s="237"/>
      <c r="GB834" s="237"/>
      <c r="GC834" s="237"/>
      <c r="GD834" s="237"/>
      <c r="GE834" s="237"/>
      <c r="GF834" s="237"/>
      <c r="GG834" s="237"/>
      <c r="GH834" s="237"/>
      <c r="GI834" s="237"/>
      <c r="GJ834" s="237"/>
      <c r="GK834" s="237"/>
      <c r="GL834" s="237"/>
      <c r="GM834" s="237"/>
      <c r="GN834" s="237"/>
      <c r="GO834" s="237"/>
      <c r="GP834" s="237"/>
      <c r="GQ834" s="237"/>
      <c r="GR834" s="237"/>
      <c r="GS834" s="237"/>
      <c r="GT834" s="237"/>
      <c r="GU834" s="237"/>
      <c r="GV834" s="237"/>
      <c r="GW834" s="237"/>
      <c r="GX834" s="237"/>
      <c r="GY834" s="237"/>
    </row>
    <row r="835" spans="8:207" x14ac:dyDescent="0.2">
      <c r="H835" s="237"/>
      <c r="I835" s="237"/>
      <c r="J835" s="237"/>
      <c r="K835" s="237"/>
      <c r="L835" s="237"/>
      <c r="M835" s="237"/>
      <c r="N835" s="237"/>
      <c r="O835" s="237"/>
      <c r="P835" s="237"/>
      <c r="Q835" s="237"/>
      <c r="R835" s="237"/>
      <c r="S835" s="237"/>
      <c r="T835" s="237"/>
      <c r="U835" s="237"/>
      <c r="V835" s="237"/>
      <c r="W835" s="237"/>
      <c r="X835" s="237"/>
      <c r="Y835" s="237"/>
      <c r="Z835" s="237"/>
      <c r="AA835" s="237"/>
      <c r="AB835" s="237"/>
      <c r="AC835" s="237"/>
      <c r="AD835" s="237"/>
      <c r="AE835" s="237"/>
      <c r="AF835" s="237"/>
      <c r="AG835" s="237"/>
      <c r="AH835" s="237"/>
      <c r="AI835" s="237"/>
      <c r="AJ835" s="237"/>
      <c r="AK835" s="237"/>
      <c r="AL835" s="237"/>
      <c r="AM835" s="237"/>
      <c r="AN835" s="237"/>
      <c r="AO835" s="237"/>
      <c r="AP835" s="237"/>
      <c r="AQ835" s="237"/>
      <c r="AR835" s="237"/>
      <c r="AS835" s="237"/>
      <c r="AT835" s="237"/>
      <c r="AU835" s="237"/>
      <c r="AV835" s="237"/>
      <c r="AW835" s="237"/>
      <c r="AX835" s="237"/>
      <c r="AY835" s="237"/>
      <c r="AZ835" s="237"/>
      <c r="BA835" s="237"/>
      <c r="BB835" s="237"/>
      <c r="BC835" s="237"/>
      <c r="BD835" s="237"/>
      <c r="BE835" s="237"/>
      <c r="BF835" s="237"/>
      <c r="BG835" s="237"/>
      <c r="BH835" s="237"/>
      <c r="BI835" s="237"/>
      <c r="BJ835" s="237"/>
      <c r="BK835" s="237"/>
      <c r="BL835" s="237"/>
      <c r="BM835" s="237"/>
      <c r="BN835" s="237"/>
      <c r="BO835" s="237"/>
      <c r="BP835" s="237"/>
      <c r="BQ835" s="237"/>
      <c r="BR835" s="237"/>
      <c r="BS835" s="237"/>
      <c r="BT835" s="237"/>
      <c r="BU835" s="237"/>
      <c r="BV835" s="237"/>
      <c r="BW835" s="237"/>
      <c r="BX835" s="237"/>
      <c r="BY835" s="237"/>
      <c r="BZ835" s="237"/>
      <c r="CA835" s="237"/>
      <c r="CB835" s="237"/>
      <c r="CC835" s="237"/>
      <c r="CD835" s="237"/>
      <c r="CE835" s="237"/>
      <c r="CF835" s="237"/>
      <c r="CG835" s="237"/>
      <c r="CH835" s="237"/>
      <c r="CI835" s="237"/>
      <c r="CJ835" s="237"/>
      <c r="CK835" s="237"/>
      <c r="CL835" s="237"/>
      <c r="CM835" s="237"/>
      <c r="CN835" s="237"/>
      <c r="CO835" s="237"/>
      <c r="CP835" s="237"/>
      <c r="CQ835" s="237"/>
      <c r="CR835" s="237"/>
      <c r="CS835" s="237"/>
      <c r="CT835" s="237"/>
      <c r="CU835" s="237"/>
      <c r="CV835" s="237"/>
      <c r="CW835" s="237"/>
      <c r="CX835" s="237"/>
      <c r="CY835" s="237"/>
      <c r="CZ835" s="237"/>
      <c r="DA835" s="237"/>
      <c r="DB835" s="237"/>
      <c r="DC835" s="237"/>
      <c r="DD835" s="237"/>
      <c r="DE835" s="237"/>
      <c r="DF835" s="237"/>
      <c r="DG835" s="237"/>
      <c r="DH835" s="237"/>
      <c r="DI835" s="237"/>
      <c r="DJ835" s="237"/>
      <c r="DK835" s="237"/>
      <c r="DL835" s="237"/>
      <c r="DM835" s="237"/>
      <c r="DN835" s="237"/>
      <c r="DO835" s="237"/>
      <c r="DP835" s="237"/>
      <c r="DQ835" s="237"/>
      <c r="DR835" s="237"/>
      <c r="DS835" s="237"/>
      <c r="DT835" s="237"/>
      <c r="DU835" s="237"/>
      <c r="DV835" s="237"/>
      <c r="DW835" s="237"/>
      <c r="DX835" s="237"/>
      <c r="DY835" s="237"/>
      <c r="DZ835" s="237"/>
      <c r="EA835" s="237"/>
      <c r="EB835" s="237"/>
      <c r="EC835" s="237"/>
      <c r="ED835" s="237"/>
      <c r="EE835" s="237"/>
      <c r="EF835" s="237"/>
      <c r="EG835" s="237"/>
      <c r="EH835" s="237"/>
      <c r="EI835" s="237"/>
      <c r="EJ835" s="237"/>
      <c r="EK835" s="237"/>
      <c r="EL835" s="237"/>
      <c r="EM835" s="237"/>
      <c r="EN835" s="237"/>
      <c r="EO835" s="237"/>
      <c r="EP835" s="237"/>
      <c r="EQ835" s="237"/>
      <c r="ER835" s="237"/>
      <c r="ES835" s="237"/>
      <c r="ET835" s="237"/>
      <c r="EU835" s="237"/>
      <c r="EV835" s="237"/>
      <c r="EW835" s="237"/>
      <c r="EX835" s="237"/>
      <c r="EY835" s="237"/>
      <c r="EZ835" s="237"/>
      <c r="FA835" s="237"/>
      <c r="FB835" s="237"/>
      <c r="FC835" s="237"/>
      <c r="FD835" s="237"/>
      <c r="FE835" s="237"/>
      <c r="FF835" s="237"/>
      <c r="FG835" s="237"/>
      <c r="FH835" s="237"/>
      <c r="FI835" s="237"/>
      <c r="FJ835" s="237"/>
      <c r="FK835" s="237"/>
      <c r="FL835" s="237"/>
      <c r="FM835" s="237"/>
      <c r="FN835" s="237"/>
      <c r="FO835" s="237"/>
      <c r="FP835" s="237"/>
      <c r="FQ835" s="237"/>
      <c r="FR835" s="237"/>
      <c r="FS835" s="237"/>
      <c r="FT835" s="237"/>
      <c r="FU835" s="237"/>
      <c r="FV835" s="237"/>
      <c r="FW835" s="237"/>
      <c r="FX835" s="237"/>
      <c r="FY835" s="237"/>
      <c r="FZ835" s="237"/>
      <c r="GA835" s="237"/>
      <c r="GB835" s="237"/>
      <c r="GC835" s="237"/>
      <c r="GD835" s="237"/>
      <c r="GE835" s="237"/>
      <c r="GF835" s="237"/>
      <c r="GG835" s="237"/>
      <c r="GH835" s="237"/>
      <c r="GI835" s="237"/>
      <c r="GJ835" s="237"/>
      <c r="GK835" s="237"/>
      <c r="GL835" s="237"/>
      <c r="GM835" s="237"/>
      <c r="GN835" s="237"/>
      <c r="GO835" s="237"/>
      <c r="GP835" s="237"/>
      <c r="GQ835" s="237"/>
      <c r="GR835" s="237"/>
      <c r="GS835" s="237"/>
      <c r="GT835" s="237"/>
      <c r="GU835" s="237"/>
      <c r="GV835" s="237"/>
      <c r="GW835" s="237"/>
      <c r="GX835" s="237"/>
      <c r="GY835" s="237"/>
    </row>
    <row r="836" spans="8:207" x14ac:dyDescent="0.2">
      <c r="H836" s="237"/>
      <c r="I836" s="237"/>
      <c r="J836" s="237"/>
      <c r="K836" s="237"/>
      <c r="L836" s="237"/>
      <c r="M836" s="237"/>
      <c r="N836" s="237"/>
      <c r="O836" s="237"/>
      <c r="P836" s="237"/>
      <c r="Q836" s="237"/>
      <c r="R836" s="237"/>
      <c r="S836" s="237"/>
      <c r="T836" s="237"/>
      <c r="U836" s="237"/>
      <c r="V836" s="237"/>
      <c r="W836" s="237"/>
      <c r="X836" s="237"/>
      <c r="Y836" s="237"/>
      <c r="Z836" s="237"/>
      <c r="AA836" s="237"/>
      <c r="AB836" s="237"/>
      <c r="AC836" s="237"/>
      <c r="AD836" s="237"/>
      <c r="AE836" s="237"/>
      <c r="AF836" s="237"/>
      <c r="AG836" s="237"/>
      <c r="AH836" s="237"/>
      <c r="AI836" s="237"/>
      <c r="AJ836" s="237"/>
      <c r="AK836" s="237"/>
      <c r="AL836" s="237"/>
      <c r="AM836" s="237"/>
      <c r="AN836" s="237"/>
      <c r="AO836" s="237"/>
      <c r="AP836" s="237"/>
      <c r="AQ836" s="237"/>
      <c r="AR836" s="237"/>
      <c r="AS836" s="237"/>
      <c r="AT836" s="237"/>
      <c r="AU836" s="237"/>
      <c r="AV836" s="237"/>
      <c r="AW836" s="237"/>
      <c r="AX836" s="237"/>
      <c r="AY836" s="237"/>
      <c r="AZ836" s="237"/>
      <c r="BA836" s="237"/>
      <c r="BB836" s="237"/>
      <c r="BC836" s="237"/>
      <c r="BD836" s="237"/>
      <c r="BE836" s="237"/>
      <c r="BF836" s="237"/>
      <c r="BG836" s="237"/>
      <c r="BH836" s="237"/>
      <c r="BI836" s="237"/>
      <c r="BJ836" s="237"/>
      <c r="BK836" s="237"/>
      <c r="BL836" s="237"/>
      <c r="BM836" s="237"/>
      <c r="BN836" s="237"/>
      <c r="BO836" s="237"/>
      <c r="BP836" s="237"/>
      <c r="BQ836" s="237"/>
      <c r="BR836" s="237"/>
      <c r="BS836" s="237"/>
      <c r="BT836" s="237"/>
      <c r="BU836" s="237"/>
      <c r="BV836" s="237"/>
      <c r="BW836" s="237"/>
      <c r="BX836" s="237"/>
      <c r="BY836" s="237"/>
      <c r="BZ836" s="237"/>
      <c r="CA836" s="237"/>
      <c r="CB836" s="237"/>
      <c r="CC836" s="237"/>
      <c r="CD836" s="237"/>
      <c r="CE836" s="237"/>
      <c r="CF836" s="237"/>
      <c r="CG836" s="237"/>
      <c r="CH836" s="237"/>
      <c r="CI836" s="237"/>
      <c r="CJ836" s="237"/>
      <c r="CK836" s="237"/>
      <c r="CL836" s="237"/>
      <c r="CM836" s="237"/>
      <c r="CN836" s="237"/>
      <c r="CO836" s="237"/>
      <c r="CP836" s="237"/>
      <c r="CQ836" s="237"/>
      <c r="CR836" s="237"/>
      <c r="CS836" s="237"/>
      <c r="CT836" s="237"/>
      <c r="CU836" s="237"/>
      <c r="CV836" s="237"/>
      <c r="CW836" s="237"/>
      <c r="CX836" s="237"/>
      <c r="CY836" s="237"/>
      <c r="CZ836" s="237"/>
      <c r="DA836" s="237"/>
      <c r="DB836" s="237"/>
      <c r="DC836" s="237"/>
      <c r="DD836" s="237"/>
      <c r="DE836" s="237"/>
      <c r="DF836" s="237"/>
      <c r="DG836" s="237"/>
      <c r="DH836" s="237"/>
      <c r="DI836" s="237"/>
      <c r="DJ836" s="237"/>
      <c r="DK836" s="237"/>
      <c r="DL836" s="237"/>
      <c r="DM836" s="237"/>
      <c r="DN836" s="237"/>
      <c r="DO836" s="237"/>
      <c r="DP836" s="237"/>
      <c r="DQ836" s="237"/>
      <c r="DR836" s="237"/>
      <c r="DS836" s="237"/>
      <c r="DT836" s="237"/>
      <c r="DU836" s="237"/>
      <c r="DV836" s="237"/>
      <c r="DW836" s="237"/>
      <c r="DX836" s="237"/>
      <c r="DY836" s="237"/>
      <c r="DZ836" s="237"/>
      <c r="EA836" s="237"/>
      <c r="EB836" s="237"/>
      <c r="EC836" s="237"/>
      <c r="ED836" s="237"/>
      <c r="EE836" s="237"/>
      <c r="EF836" s="237"/>
      <c r="EG836" s="237"/>
      <c r="EH836" s="237"/>
      <c r="EI836" s="237"/>
      <c r="EJ836" s="237"/>
      <c r="EK836" s="237"/>
      <c r="EL836" s="237"/>
      <c r="EM836" s="237"/>
      <c r="EN836" s="237"/>
      <c r="EO836" s="237"/>
      <c r="EP836" s="237"/>
      <c r="EQ836" s="237"/>
      <c r="ER836" s="237"/>
      <c r="ES836" s="237"/>
      <c r="ET836" s="237"/>
      <c r="EU836" s="237"/>
      <c r="EV836" s="237"/>
      <c r="EW836" s="237"/>
      <c r="EX836" s="237"/>
      <c r="EY836" s="237"/>
      <c r="EZ836" s="237"/>
      <c r="FA836" s="237"/>
      <c r="FB836" s="237"/>
      <c r="FC836" s="237"/>
      <c r="FD836" s="237"/>
      <c r="FE836" s="237"/>
      <c r="FF836" s="237"/>
      <c r="FG836" s="237"/>
      <c r="FH836" s="237"/>
      <c r="FI836" s="237"/>
      <c r="FJ836" s="237"/>
      <c r="FK836" s="237"/>
      <c r="FL836" s="237"/>
      <c r="FM836" s="237"/>
      <c r="FN836" s="237"/>
      <c r="FO836" s="237"/>
      <c r="FP836" s="237"/>
      <c r="FQ836" s="237"/>
      <c r="FR836" s="237"/>
      <c r="FS836" s="237"/>
      <c r="FT836" s="237"/>
      <c r="FU836" s="237"/>
      <c r="FV836" s="237"/>
      <c r="FW836" s="237"/>
      <c r="FX836" s="237"/>
      <c r="FY836" s="237"/>
      <c r="FZ836" s="237"/>
      <c r="GA836" s="237"/>
      <c r="GB836" s="237"/>
      <c r="GC836" s="237"/>
      <c r="GD836" s="237"/>
      <c r="GE836" s="237"/>
      <c r="GF836" s="237"/>
      <c r="GG836" s="237"/>
      <c r="GH836" s="237"/>
      <c r="GI836" s="237"/>
      <c r="GJ836" s="237"/>
      <c r="GK836" s="237"/>
      <c r="GL836" s="237"/>
      <c r="GM836" s="237"/>
      <c r="GN836" s="237"/>
      <c r="GO836" s="237"/>
      <c r="GP836" s="237"/>
      <c r="GQ836" s="237"/>
      <c r="GR836" s="237"/>
      <c r="GS836" s="237"/>
      <c r="GT836" s="237"/>
      <c r="GU836" s="237"/>
      <c r="GV836" s="237"/>
      <c r="GW836" s="237"/>
      <c r="GX836" s="237"/>
      <c r="GY836" s="237"/>
    </row>
    <row r="837" spans="8:207" x14ac:dyDescent="0.2">
      <c r="H837" s="237"/>
      <c r="I837" s="237"/>
      <c r="J837" s="237"/>
      <c r="K837" s="237"/>
      <c r="L837" s="237"/>
      <c r="M837" s="237"/>
      <c r="N837" s="237"/>
      <c r="O837" s="237"/>
      <c r="P837" s="237"/>
      <c r="Q837" s="237"/>
      <c r="R837" s="237"/>
      <c r="S837" s="237"/>
      <c r="T837" s="237"/>
      <c r="U837" s="237"/>
      <c r="V837" s="237"/>
      <c r="W837" s="237"/>
      <c r="X837" s="237"/>
      <c r="Y837" s="237"/>
      <c r="Z837" s="237"/>
      <c r="AA837" s="237"/>
      <c r="AB837" s="237"/>
      <c r="AC837" s="237"/>
      <c r="AD837" s="237"/>
      <c r="AE837" s="237"/>
      <c r="AF837" s="237"/>
      <c r="AG837" s="237"/>
      <c r="AH837" s="237"/>
      <c r="AI837" s="237"/>
      <c r="AJ837" s="237"/>
      <c r="AK837" s="237"/>
      <c r="AL837" s="237"/>
      <c r="AM837" s="237"/>
      <c r="AN837" s="237"/>
      <c r="AO837" s="237"/>
      <c r="AP837" s="237"/>
      <c r="AQ837" s="237"/>
      <c r="AR837" s="237"/>
      <c r="AS837" s="237"/>
      <c r="AT837" s="237"/>
      <c r="AU837" s="237"/>
      <c r="AV837" s="237"/>
      <c r="AW837" s="237"/>
      <c r="AX837" s="237"/>
      <c r="AY837" s="237"/>
      <c r="AZ837" s="237"/>
      <c r="BA837" s="237"/>
      <c r="BB837" s="237"/>
      <c r="BC837" s="237"/>
      <c r="BD837" s="237"/>
      <c r="BE837" s="237"/>
      <c r="BF837" s="237"/>
      <c r="BG837" s="237"/>
      <c r="BH837" s="237"/>
      <c r="BI837" s="237"/>
      <c r="BJ837" s="237"/>
      <c r="BK837" s="237"/>
      <c r="BL837" s="237"/>
      <c r="BM837" s="237"/>
      <c r="BN837" s="237"/>
      <c r="BO837" s="237"/>
      <c r="BP837" s="237"/>
      <c r="BQ837" s="237"/>
      <c r="BR837" s="237"/>
      <c r="BS837" s="237"/>
      <c r="BT837" s="237"/>
      <c r="BU837" s="237"/>
      <c r="BV837" s="237"/>
      <c r="BW837" s="237"/>
      <c r="BX837" s="237"/>
      <c r="BY837" s="237"/>
      <c r="BZ837" s="237"/>
      <c r="CA837" s="237"/>
      <c r="CB837" s="237"/>
      <c r="CC837" s="237"/>
      <c r="CD837" s="237"/>
      <c r="CE837" s="237"/>
      <c r="CF837" s="237"/>
      <c r="CG837" s="237"/>
      <c r="CH837" s="237"/>
      <c r="CI837" s="237"/>
      <c r="CJ837" s="237"/>
      <c r="CK837" s="237"/>
      <c r="CL837" s="237"/>
      <c r="CM837" s="237"/>
      <c r="CN837" s="237"/>
      <c r="CO837" s="237"/>
      <c r="CP837" s="237"/>
      <c r="CQ837" s="237"/>
      <c r="CR837" s="237"/>
      <c r="CS837" s="237"/>
      <c r="CT837" s="237"/>
      <c r="CU837" s="237"/>
      <c r="CV837" s="237"/>
      <c r="CW837" s="237"/>
      <c r="CX837" s="237"/>
      <c r="CY837" s="237"/>
      <c r="CZ837" s="237"/>
      <c r="DA837" s="237"/>
      <c r="DB837" s="237"/>
      <c r="DC837" s="237"/>
      <c r="DD837" s="237"/>
      <c r="DE837" s="237"/>
      <c r="DF837" s="237"/>
      <c r="DG837" s="237"/>
      <c r="DH837" s="237"/>
      <c r="DI837" s="237"/>
      <c r="DJ837" s="237"/>
      <c r="DK837" s="237"/>
      <c r="DL837" s="237"/>
      <c r="DM837" s="237"/>
      <c r="DN837" s="237"/>
      <c r="DO837" s="237"/>
      <c r="DP837" s="237"/>
      <c r="DQ837" s="237"/>
      <c r="DR837" s="237"/>
      <c r="DS837" s="237"/>
      <c r="DT837" s="237"/>
      <c r="DU837" s="237"/>
      <c r="DV837" s="237"/>
      <c r="DW837" s="237"/>
      <c r="DX837" s="237"/>
      <c r="DY837" s="237"/>
      <c r="DZ837" s="237"/>
      <c r="EA837" s="237"/>
      <c r="EB837" s="237"/>
      <c r="EC837" s="237"/>
      <c r="ED837" s="237"/>
      <c r="EE837" s="237"/>
      <c r="EF837" s="237"/>
      <c r="EG837" s="237"/>
      <c r="EH837" s="237"/>
      <c r="EI837" s="237"/>
      <c r="EJ837" s="237"/>
      <c r="EK837" s="237"/>
      <c r="EL837" s="237"/>
      <c r="EM837" s="237"/>
      <c r="EN837" s="237"/>
      <c r="EO837" s="237"/>
      <c r="EP837" s="237"/>
      <c r="EQ837" s="237"/>
      <c r="ER837" s="237"/>
      <c r="ES837" s="237"/>
      <c r="ET837" s="237"/>
      <c r="EU837" s="237"/>
      <c r="EV837" s="237"/>
      <c r="EW837" s="237"/>
      <c r="EX837" s="237"/>
      <c r="EY837" s="237"/>
      <c r="EZ837" s="237"/>
      <c r="FA837" s="237"/>
      <c r="FB837" s="237"/>
      <c r="FC837" s="237"/>
      <c r="FD837" s="237"/>
      <c r="FE837" s="237"/>
      <c r="FF837" s="237"/>
      <c r="FG837" s="237"/>
      <c r="FH837" s="237"/>
      <c r="FI837" s="237"/>
      <c r="FJ837" s="237"/>
      <c r="FK837" s="237"/>
      <c r="FL837" s="237"/>
      <c r="FM837" s="237"/>
      <c r="FN837" s="237"/>
      <c r="FO837" s="237"/>
      <c r="FP837" s="237"/>
      <c r="FQ837" s="237"/>
      <c r="FR837" s="237"/>
      <c r="FS837" s="237"/>
      <c r="FT837" s="237"/>
      <c r="FU837" s="237"/>
      <c r="FV837" s="237"/>
      <c r="FW837" s="237"/>
      <c r="FX837" s="237"/>
      <c r="FY837" s="237"/>
      <c r="FZ837" s="237"/>
      <c r="GA837" s="237"/>
      <c r="GB837" s="237"/>
      <c r="GC837" s="237"/>
      <c r="GD837" s="237"/>
      <c r="GE837" s="237"/>
      <c r="GF837" s="237"/>
      <c r="GG837" s="237"/>
      <c r="GH837" s="237"/>
      <c r="GI837" s="237"/>
      <c r="GJ837" s="237"/>
      <c r="GK837" s="237"/>
      <c r="GL837" s="237"/>
      <c r="GM837" s="237"/>
      <c r="GN837" s="237"/>
      <c r="GO837" s="237"/>
      <c r="GP837" s="237"/>
      <c r="GQ837" s="237"/>
      <c r="GR837" s="237"/>
      <c r="GS837" s="237"/>
      <c r="GT837" s="237"/>
      <c r="GU837" s="237"/>
      <c r="GV837" s="237"/>
      <c r="GW837" s="237"/>
      <c r="GX837" s="237"/>
      <c r="GY837" s="237"/>
    </row>
    <row r="838" spans="8:207" x14ac:dyDescent="0.2">
      <c r="H838" s="237"/>
      <c r="I838" s="237"/>
      <c r="J838" s="237"/>
      <c r="K838" s="237"/>
      <c r="L838" s="237"/>
      <c r="M838" s="237"/>
      <c r="N838" s="237"/>
      <c r="O838" s="237"/>
      <c r="P838" s="237"/>
      <c r="Q838" s="237"/>
      <c r="R838" s="237"/>
      <c r="S838" s="237"/>
      <c r="T838" s="237"/>
      <c r="U838" s="237"/>
      <c r="V838" s="237"/>
      <c r="W838" s="237"/>
      <c r="X838" s="237"/>
      <c r="Y838" s="237"/>
      <c r="Z838" s="237"/>
      <c r="AA838" s="237"/>
      <c r="AB838" s="237"/>
      <c r="AC838" s="237"/>
      <c r="AD838" s="237"/>
      <c r="AE838" s="237"/>
      <c r="AF838" s="237"/>
      <c r="AG838" s="237"/>
      <c r="AH838" s="237"/>
      <c r="AI838" s="237"/>
      <c r="AJ838" s="237"/>
      <c r="AK838" s="237"/>
      <c r="AL838" s="237"/>
      <c r="AM838" s="237"/>
      <c r="AN838" s="237"/>
      <c r="AO838" s="237"/>
      <c r="AP838" s="237"/>
      <c r="AQ838" s="237"/>
      <c r="AR838" s="237"/>
      <c r="AS838" s="237"/>
      <c r="AT838" s="237"/>
      <c r="AU838" s="237"/>
      <c r="AV838" s="237"/>
      <c r="AW838" s="237"/>
      <c r="AX838" s="237"/>
      <c r="AY838" s="237"/>
      <c r="AZ838" s="237"/>
      <c r="BA838" s="237"/>
      <c r="BB838" s="237"/>
      <c r="BC838" s="237"/>
      <c r="BD838" s="237"/>
      <c r="BE838" s="237"/>
      <c r="BF838" s="237"/>
      <c r="BG838" s="237"/>
      <c r="BH838" s="237"/>
      <c r="BI838" s="237"/>
      <c r="BJ838" s="237"/>
      <c r="BK838" s="237"/>
      <c r="BL838" s="237"/>
      <c r="BM838" s="237"/>
      <c r="BN838" s="237"/>
      <c r="BO838" s="237"/>
      <c r="BP838" s="237"/>
      <c r="BQ838" s="237"/>
      <c r="BR838" s="237"/>
      <c r="BS838" s="237"/>
      <c r="BT838" s="237"/>
      <c r="BU838" s="237"/>
      <c r="BV838" s="237"/>
      <c r="BW838" s="237"/>
      <c r="BX838" s="237"/>
      <c r="BY838" s="237"/>
      <c r="BZ838" s="237"/>
      <c r="CA838" s="237"/>
      <c r="CB838" s="237"/>
      <c r="CC838" s="237"/>
      <c r="CD838" s="237"/>
      <c r="CE838" s="237"/>
      <c r="CF838" s="237"/>
      <c r="CG838" s="237"/>
      <c r="CH838" s="237"/>
      <c r="CI838" s="237"/>
      <c r="CJ838" s="237"/>
      <c r="CK838" s="237"/>
      <c r="CL838" s="237"/>
      <c r="CM838" s="237"/>
      <c r="CN838" s="237"/>
      <c r="CO838" s="237"/>
      <c r="CP838" s="237"/>
      <c r="CQ838" s="237"/>
      <c r="CR838" s="237"/>
      <c r="CS838" s="237"/>
      <c r="CT838" s="237"/>
      <c r="CU838" s="237"/>
      <c r="CV838" s="237"/>
      <c r="CW838" s="237"/>
      <c r="CX838" s="237"/>
      <c r="CY838" s="237"/>
      <c r="CZ838" s="237"/>
      <c r="DA838" s="237"/>
      <c r="DB838" s="237"/>
      <c r="DC838" s="237"/>
      <c r="DD838" s="237"/>
      <c r="DE838" s="237"/>
      <c r="DF838" s="237"/>
      <c r="DG838" s="237"/>
      <c r="DH838" s="237"/>
      <c r="DI838" s="237"/>
      <c r="DJ838" s="237"/>
      <c r="DK838" s="237"/>
      <c r="DL838" s="237"/>
      <c r="DM838" s="237"/>
      <c r="DN838" s="237"/>
      <c r="DO838" s="237"/>
      <c r="DP838" s="237"/>
      <c r="DQ838" s="237"/>
      <c r="DR838" s="237"/>
      <c r="DS838" s="237"/>
      <c r="DT838" s="237"/>
      <c r="DU838" s="237"/>
      <c r="DV838" s="237"/>
      <c r="DW838" s="237"/>
      <c r="DX838" s="237"/>
      <c r="DY838" s="237"/>
      <c r="DZ838" s="237"/>
      <c r="EA838" s="237"/>
      <c r="EB838" s="237"/>
      <c r="EC838" s="237"/>
      <c r="ED838" s="237"/>
      <c r="EE838" s="237"/>
      <c r="EF838" s="237"/>
      <c r="EG838" s="237"/>
      <c r="EH838" s="237"/>
      <c r="EI838" s="237"/>
      <c r="EJ838" s="237"/>
      <c r="EK838" s="237"/>
      <c r="EL838" s="237"/>
      <c r="EM838" s="237"/>
      <c r="EN838" s="237"/>
      <c r="EO838" s="237"/>
      <c r="EP838" s="237"/>
      <c r="EQ838" s="237"/>
      <c r="ER838" s="237"/>
      <c r="ES838" s="237"/>
      <c r="ET838" s="237"/>
      <c r="EU838" s="237"/>
      <c r="EV838" s="237"/>
      <c r="EW838" s="237"/>
      <c r="EX838" s="237"/>
      <c r="EY838" s="237"/>
      <c r="EZ838" s="237"/>
      <c r="FA838" s="237"/>
      <c r="FB838" s="237"/>
      <c r="FC838" s="237"/>
      <c r="FD838" s="237"/>
      <c r="FE838" s="237"/>
      <c r="FF838" s="237"/>
      <c r="FG838" s="237"/>
      <c r="FH838" s="237"/>
      <c r="FI838" s="237"/>
      <c r="FJ838" s="237"/>
      <c r="FK838" s="237"/>
      <c r="FL838" s="237"/>
      <c r="FM838" s="237"/>
      <c r="FN838" s="237"/>
      <c r="FO838" s="237"/>
      <c r="FP838" s="237"/>
      <c r="FQ838" s="237"/>
      <c r="FR838" s="237"/>
      <c r="FS838" s="237"/>
      <c r="FT838" s="237"/>
      <c r="FU838" s="237"/>
      <c r="FV838" s="237"/>
      <c r="FW838" s="237"/>
      <c r="FX838" s="237"/>
      <c r="FY838" s="237"/>
      <c r="FZ838" s="237"/>
      <c r="GA838" s="237"/>
      <c r="GB838" s="237"/>
      <c r="GC838" s="237"/>
      <c r="GD838" s="237"/>
      <c r="GE838" s="237"/>
      <c r="GF838" s="237"/>
      <c r="GG838" s="237"/>
      <c r="GH838" s="237"/>
      <c r="GI838" s="237"/>
      <c r="GJ838" s="237"/>
      <c r="GK838" s="237"/>
      <c r="GL838" s="237"/>
      <c r="GM838" s="237"/>
      <c r="GN838" s="237"/>
      <c r="GO838" s="237"/>
      <c r="GP838" s="237"/>
      <c r="GQ838" s="237"/>
      <c r="GR838" s="237"/>
      <c r="GS838" s="237"/>
      <c r="GT838" s="237"/>
      <c r="GU838" s="237"/>
      <c r="GV838" s="237"/>
      <c r="GW838" s="237"/>
      <c r="GX838" s="237"/>
      <c r="GY838" s="237"/>
    </row>
    <row r="839" spans="8:207" x14ac:dyDescent="0.2">
      <c r="H839" s="237"/>
      <c r="I839" s="237"/>
      <c r="J839" s="237"/>
      <c r="K839" s="237"/>
      <c r="L839" s="237"/>
      <c r="M839" s="237"/>
      <c r="N839" s="237"/>
      <c r="O839" s="237"/>
      <c r="P839" s="237"/>
      <c r="Q839" s="237"/>
      <c r="R839" s="237"/>
      <c r="S839" s="237"/>
      <c r="T839" s="237"/>
      <c r="U839" s="237"/>
      <c r="V839" s="237"/>
      <c r="W839" s="237"/>
      <c r="X839" s="237"/>
      <c r="Y839" s="237"/>
      <c r="Z839" s="237"/>
      <c r="AA839" s="237"/>
      <c r="AB839" s="237"/>
      <c r="AC839" s="237"/>
      <c r="AD839" s="237"/>
      <c r="AE839" s="237"/>
      <c r="AF839" s="237"/>
      <c r="AG839" s="237"/>
      <c r="AH839" s="237"/>
      <c r="AI839" s="237"/>
      <c r="AJ839" s="237"/>
      <c r="AK839" s="237"/>
      <c r="AL839" s="237"/>
      <c r="AM839" s="237"/>
      <c r="AN839" s="237"/>
      <c r="AO839" s="237"/>
      <c r="AP839" s="237"/>
      <c r="AQ839" s="237"/>
      <c r="AR839" s="237"/>
      <c r="AS839" s="237"/>
      <c r="AT839" s="237"/>
      <c r="AU839" s="237"/>
      <c r="AV839" s="237"/>
      <c r="AW839" s="237"/>
      <c r="AX839" s="237"/>
      <c r="AY839" s="237"/>
      <c r="AZ839" s="237"/>
      <c r="BA839" s="237"/>
      <c r="BB839" s="237"/>
      <c r="BC839" s="237"/>
      <c r="BD839" s="237"/>
      <c r="BE839" s="237"/>
      <c r="BF839" s="237"/>
      <c r="BG839" s="237"/>
      <c r="BH839" s="237"/>
      <c r="BI839" s="237"/>
      <c r="BJ839" s="237"/>
      <c r="BK839" s="237"/>
      <c r="BL839" s="237"/>
      <c r="BM839" s="237"/>
      <c r="BN839" s="237"/>
      <c r="BO839" s="237"/>
      <c r="BP839" s="237"/>
      <c r="BQ839" s="237"/>
      <c r="BR839" s="237"/>
      <c r="BS839" s="237"/>
      <c r="BT839" s="237"/>
      <c r="BU839" s="237"/>
      <c r="BV839" s="237"/>
      <c r="BW839" s="237"/>
      <c r="BX839" s="237"/>
      <c r="BY839" s="237"/>
      <c r="BZ839" s="237"/>
      <c r="CA839" s="237"/>
      <c r="CB839" s="237"/>
      <c r="CC839" s="237"/>
      <c r="CD839" s="237"/>
      <c r="CE839" s="237"/>
      <c r="CF839" s="237"/>
      <c r="CG839" s="237"/>
      <c r="CH839" s="237"/>
      <c r="CI839" s="237"/>
      <c r="CJ839" s="237"/>
      <c r="CK839" s="237"/>
      <c r="CL839" s="237"/>
      <c r="CM839" s="237"/>
      <c r="CN839" s="237"/>
      <c r="CO839" s="237"/>
      <c r="CP839" s="237"/>
      <c r="CQ839" s="237"/>
      <c r="CR839" s="237"/>
      <c r="CS839" s="237"/>
      <c r="CT839" s="237"/>
      <c r="CU839" s="237"/>
      <c r="CV839" s="237"/>
      <c r="CW839" s="237"/>
      <c r="CX839" s="237"/>
      <c r="CY839" s="237"/>
      <c r="CZ839" s="237"/>
      <c r="DA839" s="237"/>
      <c r="DB839" s="237"/>
      <c r="DC839" s="237"/>
      <c r="DD839" s="237"/>
      <c r="DE839" s="237"/>
      <c r="DF839" s="237"/>
      <c r="DG839" s="237"/>
      <c r="DH839" s="237"/>
      <c r="DI839" s="237"/>
      <c r="DJ839" s="237"/>
      <c r="DK839" s="237"/>
      <c r="DL839" s="237"/>
      <c r="DM839" s="237"/>
      <c r="DN839" s="237"/>
      <c r="DO839" s="237"/>
      <c r="DP839" s="237"/>
      <c r="DQ839" s="237"/>
      <c r="DR839" s="237"/>
      <c r="DS839" s="237"/>
      <c r="DT839" s="237"/>
      <c r="DU839" s="237"/>
      <c r="DV839" s="237"/>
      <c r="DW839" s="237"/>
      <c r="DX839" s="237"/>
      <c r="DY839" s="237"/>
      <c r="DZ839" s="237"/>
      <c r="EA839" s="237"/>
      <c r="EB839" s="237"/>
      <c r="EC839" s="237"/>
      <c r="ED839" s="237"/>
      <c r="EE839" s="237"/>
      <c r="EF839" s="237"/>
      <c r="EG839" s="237"/>
      <c r="EH839" s="237"/>
      <c r="EI839" s="237"/>
      <c r="EJ839" s="237"/>
      <c r="EK839" s="237"/>
      <c r="EL839" s="237"/>
      <c r="EM839" s="237"/>
      <c r="EN839" s="237"/>
      <c r="EO839" s="237"/>
      <c r="EP839" s="237"/>
      <c r="EQ839" s="237"/>
      <c r="ER839" s="237"/>
      <c r="ES839" s="237"/>
      <c r="ET839" s="237"/>
      <c r="EU839" s="237"/>
      <c r="EV839" s="237"/>
      <c r="EW839" s="237"/>
      <c r="EX839" s="237"/>
      <c r="EY839" s="237"/>
      <c r="EZ839" s="237"/>
      <c r="FA839" s="237"/>
      <c r="FB839" s="237"/>
      <c r="FC839" s="237"/>
      <c r="FD839" s="237"/>
      <c r="FE839" s="237"/>
      <c r="FF839" s="237"/>
      <c r="FG839" s="237"/>
      <c r="FH839" s="237"/>
      <c r="FI839" s="237"/>
      <c r="FJ839" s="237"/>
      <c r="FK839" s="237"/>
      <c r="FL839" s="237"/>
      <c r="FM839" s="237"/>
      <c r="FN839" s="237"/>
      <c r="FO839" s="237"/>
      <c r="FP839" s="237"/>
      <c r="FQ839" s="237"/>
      <c r="FR839" s="237"/>
      <c r="FS839" s="237"/>
      <c r="FT839" s="237"/>
      <c r="FU839" s="237"/>
      <c r="FV839" s="237"/>
      <c r="FW839" s="237"/>
      <c r="FX839" s="237"/>
      <c r="FY839" s="237"/>
      <c r="FZ839" s="237"/>
      <c r="GA839" s="237"/>
      <c r="GB839" s="237"/>
      <c r="GC839" s="237"/>
      <c r="GD839" s="237"/>
      <c r="GE839" s="237"/>
      <c r="GF839" s="237"/>
      <c r="GG839" s="237"/>
      <c r="GH839" s="237"/>
      <c r="GI839" s="237"/>
      <c r="GJ839" s="237"/>
      <c r="GK839" s="237"/>
      <c r="GL839" s="237"/>
      <c r="GM839" s="237"/>
      <c r="GN839" s="237"/>
      <c r="GO839" s="237"/>
      <c r="GP839" s="237"/>
      <c r="GQ839" s="237"/>
      <c r="GR839" s="237"/>
      <c r="GS839" s="237"/>
      <c r="GT839" s="237"/>
      <c r="GU839" s="237"/>
      <c r="GV839" s="237"/>
      <c r="GW839" s="237"/>
      <c r="GX839" s="237"/>
      <c r="GY839" s="237"/>
    </row>
    <row r="840" spans="8:207" x14ac:dyDescent="0.2">
      <c r="H840" s="237"/>
      <c r="I840" s="237"/>
      <c r="J840" s="237"/>
      <c r="K840" s="237"/>
      <c r="L840" s="237"/>
      <c r="M840" s="237"/>
      <c r="N840" s="237"/>
      <c r="O840" s="237"/>
      <c r="P840" s="237"/>
      <c r="Q840" s="237"/>
      <c r="R840" s="237"/>
      <c r="S840" s="237"/>
      <c r="T840" s="237"/>
      <c r="U840" s="237"/>
      <c r="V840" s="237"/>
      <c r="W840" s="237"/>
      <c r="X840" s="237"/>
      <c r="Y840" s="237"/>
      <c r="Z840" s="237"/>
      <c r="AA840" s="237"/>
      <c r="AB840" s="237"/>
      <c r="AC840" s="237"/>
      <c r="AD840" s="237"/>
      <c r="AE840" s="237"/>
      <c r="AF840" s="237"/>
      <c r="AG840" s="237"/>
      <c r="AH840" s="237"/>
      <c r="AI840" s="237"/>
      <c r="AJ840" s="237"/>
      <c r="AK840" s="237"/>
      <c r="AL840" s="237"/>
      <c r="AM840" s="237"/>
      <c r="AN840" s="237"/>
      <c r="AO840" s="237"/>
      <c r="AP840" s="237"/>
      <c r="AQ840" s="237"/>
      <c r="AR840" s="237"/>
      <c r="AS840" s="237"/>
      <c r="AT840" s="237"/>
      <c r="AU840" s="237"/>
      <c r="AV840" s="237"/>
      <c r="AW840" s="237"/>
      <c r="AX840" s="237"/>
      <c r="AY840" s="237"/>
      <c r="AZ840" s="237"/>
      <c r="BA840" s="237"/>
      <c r="BB840" s="237"/>
      <c r="BC840" s="237"/>
      <c r="BD840" s="237"/>
      <c r="BE840" s="237"/>
      <c r="BF840" s="237"/>
      <c r="BG840" s="237"/>
      <c r="BH840" s="237"/>
      <c r="BI840" s="237"/>
      <c r="BJ840" s="237"/>
      <c r="BK840" s="237"/>
      <c r="BL840" s="237"/>
      <c r="BM840" s="237"/>
      <c r="BN840" s="237"/>
      <c r="BO840" s="237"/>
      <c r="BP840" s="237"/>
      <c r="BQ840" s="237"/>
      <c r="BR840" s="237"/>
      <c r="BS840" s="237"/>
      <c r="BT840" s="237"/>
      <c r="BU840" s="237"/>
      <c r="BV840" s="237"/>
      <c r="BW840" s="237"/>
      <c r="BX840" s="237"/>
      <c r="BY840" s="237"/>
      <c r="BZ840" s="237"/>
      <c r="CA840" s="237"/>
      <c r="CB840" s="237"/>
      <c r="CC840" s="237"/>
      <c r="CD840" s="237"/>
      <c r="CE840" s="237"/>
      <c r="CF840" s="237"/>
      <c r="CG840" s="237"/>
      <c r="CH840" s="237"/>
      <c r="CI840" s="237"/>
      <c r="CJ840" s="237"/>
      <c r="CK840" s="237"/>
      <c r="CL840" s="237"/>
      <c r="CM840" s="237"/>
      <c r="CN840" s="237"/>
      <c r="CO840" s="237"/>
      <c r="CP840" s="237"/>
      <c r="CQ840" s="237"/>
      <c r="CR840" s="237"/>
      <c r="CS840" s="237"/>
      <c r="CT840" s="237"/>
      <c r="CU840" s="237"/>
      <c r="CV840" s="237"/>
      <c r="CW840" s="237"/>
      <c r="CX840" s="237"/>
      <c r="CY840" s="237"/>
      <c r="CZ840" s="237"/>
      <c r="DA840" s="237"/>
      <c r="DB840" s="237"/>
      <c r="DC840" s="237"/>
      <c r="DD840" s="237"/>
      <c r="DE840" s="237"/>
      <c r="DF840" s="237"/>
      <c r="DG840" s="237"/>
      <c r="DH840" s="237"/>
      <c r="DI840" s="237"/>
      <c r="DJ840" s="237"/>
      <c r="DK840" s="237"/>
      <c r="DL840" s="237"/>
      <c r="DM840" s="237"/>
      <c r="DN840" s="237"/>
      <c r="DO840" s="237"/>
      <c r="DP840" s="237"/>
      <c r="DQ840" s="237"/>
      <c r="DR840" s="237"/>
      <c r="DS840" s="237"/>
      <c r="DT840" s="237"/>
      <c r="DU840" s="237"/>
      <c r="DV840" s="237"/>
      <c r="DW840" s="237"/>
      <c r="DX840" s="237"/>
      <c r="DY840" s="237"/>
      <c r="DZ840" s="237"/>
      <c r="EA840" s="237"/>
      <c r="EB840" s="237"/>
      <c r="EC840" s="237"/>
      <c r="ED840" s="237"/>
      <c r="EE840" s="237"/>
      <c r="EF840" s="237"/>
      <c r="EG840" s="237"/>
      <c r="EH840" s="237"/>
      <c r="EI840" s="237"/>
      <c r="EJ840" s="237"/>
      <c r="EK840" s="237"/>
      <c r="EL840" s="237"/>
      <c r="EM840" s="237"/>
      <c r="EN840" s="237"/>
      <c r="EO840" s="237"/>
      <c r="EP840" s="237"/>
      <c r="EQ840" s="237"/>
      <c r="ER840" s="237"/>
      <c r="ES840" s="237"/>
      <c r="ET840" s="237"/>
      <c r="EU840" s="237"/>
      <c r="EV840" s="237"/>
      <c r="EW840" s="237"/>
      <c r="EX840" s="237"/>
      <c r="EY840" s="237"/>
      <c r="EZ840" s="237"/>
      <c r="FA840" s="237"/>
      <c r="FB840" s="237"/>
      <c r="FC840" s="237"/>
      <c r="FD840" s="237"/>
      <c r="FE840" s="237"/>
      <c r="FF840" s="237"/>
      <c r="FG840" s="237"/>
      <c r="FH840" s="237"/>
      <c r="FI840" s="237"/>
      <c r="FJ840" s="237"/>
      <c r="FK840" s="237"/>
      <c r="FL840" s="237"/>
      <c r="FM840" s="237"/>
      <c r="FN840" s="237"/>
      <c r="FO840" s="237"/>
      <c r="FP840" s="237"/>
      <c r="FQ840" s="237"/>
      <c r="FR840" s="237"/>
      <c r="FS840" s="237"/>
      <c r="FT840" s="237"/>
      <c r="FU840" s="237"/>
      <c r="FV840" s="237"/>
      <c r="FW840" s="237"/>
      <c r="FX840" s="237"/>
      <c r="FY840" s="237"/>
      <c r="FZ840" s="237"/>
      <c r="GA840" s="237"/>
      <c r="GB840" s="237"/>
      <c r="GC840" s="237"/>
      <c r="GD840" s="237"/>
      <c r="GE840" s="237"/>
      <c r="GF840" s="237"/>
      <c r="GG840" s="237"/>
      <c r="GH840" s="237"/>
      <c r="GI840" s="237"/>
      <c r="GJ840" s="237"/>
      <c r="GK840" s="237"/>
      <c r="GL840" s="237"/>
      <c r="GM840" s="237"/>
      <c r="GN840" s="237"/>
      <c r="GO840" s="237"/>
      <c r="GP840" s="237"/>
      <c r="GQ840" s="237"/>
      <c r="GR840" s="237"/>
      <c r="GS840" s="237"/>
      <c r="GT840" s="237"/>
      <c r="GU840" s="237"/>
      <c r="GV840" s="237"/>
      <c r="GW840" s="237"/>
      <c r="GX840" s="237"/>
      <c r="GY840" s="237"/>
    </row>
    <row r="841" spans="8:207" x14ac:dyDescent="0.2">
      <c r="H841" s="237"/>
      <c r="I841" s="237"/>
      <c r="J841" s="237"/>
      <c r="K841" s="237"/>
      <c r="L841" s="237"/>
      <c r="M841" s="237"/>
      <c r="N841" s="237"/>
      <c r="O841" s="237"/>
      <c r="P841" s="237"/>
      <c r="Q841" s="237"/>
      <c r="R841" s="237"/>
      <c r="S841" s="237"/>
      <c r="T841" s="237"/>
      <c r="U841" s="237"/>
      <c r="V841" s="237"/>
      <c r="W841" s="237"/>
      <c r="X841" s="237"/>
      <c r="Y841" s="237"/>
      <c r="Z841" s="237"/>
      <c r="AA841" s="237"/>
      <c r="AB841" s="237"/>
      <c r="AC841" s="237"/>
      <c r="AD841" s="237"/>
      <c r="AE841" s="237"/>
      <c r="AF841" s="237"/>
      <c r="AG841" s="237"/>
      <c r="AH841" s="237"/>
      <c r="AI841" s="237"/>
      <c r="AJ841" s="237"/>
      <c r="AK841" s="237"/>
      <c r="AL841" s="237"/>
      <c r="AM841" s="237"/>
      <c r="AN841" s="237"/>
      <c r="AO841" s="237"/>
      <c r="AP841" s="237"/>
      <c r="AQ841" s="237"/>
      <c r="AR841" s="237"/>
      <c r="AS841" s="237"/>
      <c r="AT841" s="237"/>
      <c r="AU841" s="237"/>
      <c r="AV841" s="237"/>
      <c r="AW841" s="237"/>
      <c r="AX841" s="237"/>
      <c r="AY841" s="237"/>
      <c r="AZ841" s="237"/>
      <c r="BA841" s="237"/>
      <c r="BB841" s="237"/>
      <c r="BC841" s="237"/>
      <c r="BD841" s="237"/>
      <c r="BE841" s="237"/>
      <c r="BF841" s="237"/>
      <c r="BG841" s="237"/>
      <c r="BH841" s="237"/>
      <c r="BI841" s="237"/>
      <c r="BJ841" s="237"/>
      <c r="BK841" s="237"/>
      <c r="BL841" s="237"/>
      <c r="BM841" s="237"/>
      <c r="BN841" s="237"/>
      <c r="BO841" s="237"/>
      <c r="BP841" s="237"/>
      <c r="BQ841" s="237"/>
      <c r="BR841" s="237"/>
      <c r="BS841" s="237"/>
      <c r="BT841" s="237"/>
      <c r="BU841" s="237"/>
      <c r="BV841" s="237"/>
      <c r="BW841" s="237"/>
      <c r="BX841" s="237"/>
      <c r="BY841" s="237"/>
      <c r="BZ841" s="237"/>
      <c r="CA841" s="237"/>
      <c r="CB841" s="237"/>
      <c r="CC841" s="237"/>
      <c r="CD841" s="237"/>
      <c r="CE841" s="237"/>
      <c r="CF841" s="237"/>
      <c r="CG841" s="237"/>
      <c r="CH841" s="237"/>
      <c r="CI841" s="237"/>
      <c r="CJ841" s="237"/>
      <c r="CK841" s="237"/>
      <c r="CL841" s="237"/>
      <c r="CM841" s="237"/>
      <c r="CN841" s="237"/>
      <c r="CO841" s="237"/>
      <c r="CP841" s="237"/>
      <c r="CQ841" s="237"/>
      <c r="CR841" s="237"/>
      <c r="CS841" s="237"/>
      <c r="CT841" s="237"/>
      <c r="CU841" s="237"/>
      <c r="CV841" s="237"/>
      <c r="CW841" s="237"/>
      <c r="CX841" s="237"/>
      <c r="CY841" s="237"/>
      <c r="CZ841" s="237"/>
      <c r="DA841" s="237"/>
      <c r="DB841" s="237"/>
      <c r="DC841" s="237"/>
      <c r="DD841" s="237"/>
      <c r="DE841" s="237"/>
      <c r="DF841" s="237"/>
      <c r="DG841" s="237"/>
      <c r="DH841" s="237"/>
      <c r="DI841" s="237"/>
      <c r="DJ841" s="237"/>
      <c r="DK841" s="237"/>
      <c r="DL841" s="237"/>
      <c r="DM841" s="237"/>
      <c r="DN841" s="237"/>
      <c r="DO841" s="237"/>
      <c r="DP841" s="237"/>
      <c r="DQ841" s="237"/>
      <c r="DR841" s="237"/>
      <c r="DS841" s="237"/>
      <c r="DT841" s="237"/>
      <c r="DU841" s="237"/>
      <c r="DV841" s="237"/>
      <c r="DW841" s="237"/>
      <c r="DX841" s="237"/>
      <c r="DY841" s="237"/>
      <c r="DZ841" s="237"/>
      <c r="EA841" s="237"/>
      <c r="EB841" s="237"/>
      <c r="EC841" s="237"/>
      <c r="ED841" s="237"/>
      <c r="EE841" s="237"/>
      <c r="EF841" s="237"/>
      <c r="EG841" s="237"/>
      <c r="EH841" s="237"/>
      <c r="EI841" s="237"/>
      <c r="EJ841" s="237"/>
      <c r="EK841" s="237"/>
      <c r="EL841" s="237"/>
      <c r="EM841" s="237"/>
      <c r="EN841" s="237"/>
      <c r="EO841" s="237"/>
      <c r="EP841" s="237"/>
      <c r="EQ841" s="237"/>
      <c r="ER841" s="237"/>
      <c r="ES841" s="237"/>
      <c r="ET841" s="237"/>
      <c r="EU841" s="237"/>
      <c r="EV841" s="237"/>
      <c r="EW841" s="237"/>
      <c r="EX841" s="237"/>
      <c r="EY841" s="237"/>
      <c r="EZ841" s="237"/>
      <c r="FA841" s="237"/>
      <c r="FB841" s="237"/>
      <c r="FC841" s="237"/>
      <c r="FD841" s="237"/>
      <c r="FE841" s="237"/>
      <c r="FF841" s="237"/>
      <c r="FG841" s="237"/>
      <c r="FH841" s="237"/>
      <c r="FI841" s="237"/>
      <c r="FJ841" s="237"/>
      <c r="FK841" s="237"/>
      <c r="FL841" s="237"/>
      <c r="FM841" s="237"/>
      <c r="FN841" s="237"/>
      <c r="FO841" s="237"/>
      <c r="FP841" s="237"/>
      <c r="FQ841" s="237"/>
      <c r="FR841" s="237"/>
      <c r="FS841" s="237"/>
      <c r="FT841" s="237"/>
      <c r="FU841" s="237"/>
      <c r="FV841" s="237"/>
      <c r="FW841" s="237"/>
      <c r="FX841" s="237"/>
      <c r="FY841" s="237"/>
      <c r="FZ841" s="237"/>
      <c r="GA841" s="237"/>
      <c r="GB841" s="237"/>
      <c r="GC841" s="237"/>
      <c r="GD841" s="237"/>
      <c r="GE841" s="237"/>
      <c r="GF841" s="237"/>
      <c r="GG841" s="237"/>
      <c r="GH841" s="237"/>
      <c r="GI841" s="237"/>
      <c r="GJ841" s="237"/>
      <c r="GK841" s="237"/>
      <c r="GL841" s="237"/>
      <c r="GM841" s="237"/>
      <c r="GN841" s="237"/>
      <c r="GO841" s="237"/>
      <c r="GP841" s="237"/>
      <c r="GQ841" s="237"/>
      <c r="GR841" s="237"/>
      <c r="GS841" s="237"/>
      <c r="GT841" s="237"/>
      <c r="GU841" s="237"/>
      <c r="GV841" s="237"/>
      <c r="GW841" s="237"/>
      <c r="GX841" s="237"/>
      <c r="GY841" s="237"/>
    </row>
    <row r="842" spans="8:207" x14ac:dyDescent="0.2">
      <c r="H842" s="237"/>
      <c r="I842" s="237"/>
      <c r="J842" s="237"/>
      <c r="K842" s="237"/>
      <c r="L842" s="237"/>
      <c r="M842" s="237"/>
      <c r="N842" s="237"/>
      <c r="O842" s="237"/>
      <c r="P842" s="237"/>
      <c r="Q842" s="237"/>
      <c r="R842" s="237"/>
      <c r="S842" s="237"/>
      <c r="T842" s="237"/>
      <c r="U842" s="237"/>
      <c r="V842" s="237"/>
      <c r="W842" s="237"/>
      <c r="X842" s="237"/>
      <c r="Y842" s="237"/>
      <c r="Z842" s="237"/>
      <c r="AA842" s="237"/>
      <c r="AB842" s="237"/>
      <c r="AC842" s="237"/>
      <c r="AD842" s="237"/>
      <c r="AE842" s="237"/>
      <c r="AF842" s="237"/>
      <c r="AG842" s="237"/>
      <c r="AH842" s="237"/>
      <c r="AI842" s="237"/>
      <c r="AJ842" s="237"/>
      <c r="AK842" s="237"/>
      <c r="AL842" s="237"/>
      <c r="AM842" s="237"/>
      <c r="AN842" s="237"/>
      <c r="AO842" s="237"/>
      <c r="AP842" s="237"/>
      <c r="AQ842" s="237"/>
      <c r="AR842" s="237"/>
      <c r="AS842" s="237"/>
      <c r="AT842" s="237"/>
      <c r="AU842" s="237"/>
      <c r="AV842" s="237"/>
      <c r="AW842" s="237"/>
      <c r="AX842" s="237"/>
      <c r="AY842" s="237"/>
      <c r="AZ842" s="237"/>
      <c r="BA842" s="237"/>
      <c r="BB842" s="237"/>
      <c r="BC842" s="237"/>
      <c r="BD842" s="237"/>
      <c r="BE842" s="237"/>
      <c r="BF842" s="237"/>
      <c r="BG842" s="237"/>
      <c r="BH842" s="237"/>
      <c r="BI842" s="237"/>
      <c r="BJ842" s="237"/>
      <c r="BK842" s="237"/>
      <c r="BL842" s="237"/>
      <c r="BM842" s="237"/>
      <c r="BN842" s="237"/>
      <c r="BO842" s="237"/>
      <c r="BP842" s="237"/>
      <c r="BQ842" s="237"/>
      <c r="BR842" s="237"/>
      <c r="BS842" s="237"/>
      <c r="BT842" s="237"/>
      <c r="BU842" s="237"/>
      <c r="BV842" s="237"/>
      <c r="BW842" s="237"/>
      <c r="BX842" s="237"/>
      <c r="BY842" s="237"/>
      <c r="BZ842" s="237"/>
      <c r="CA842" s="237"/>
      <c r="CB842" s="237"/>
      <c r="CC842" s="237"/>
      <c r="CD842" s="237"/>
      <c r="CE842" s="237"/>
      <c r="CF842" s="237"/>
      <c r="CG842" s="237"/>
      <c r="CH842" s="237"/>
      <c r="CI842" s="237"/>
      <c r="CJ842" s="237"/>
      <c r="CK842" s="237"/>
      <c r="CL842" s="237"/>
      <c r="CM842" s="237"/>
      <c r="CN842" s="237"/>
      <c r="CO842" s="237"/>
      <c r="CP842" s="237"/>
      <c r="CQ842" s="237"/>
      <c r="CR842" s="237"/>
      <c r="CS842" s="237"/>
      <c r="CT842" s="237"/>
      <c r="CU842" s="237"/>
      <c r="CV842" s="237"/>
      <c r="CW842" s="237"/>
      <c r="CX842" s="237"/>
      <c r="CY842" s="237"/>
      <c r="CZ842" s="237"/>
      <c r="DA842" s="237"/>
      <c r="DB842" s="237"/>
      <c r="DC842" s="237"/>
      <c r="DD842" s="237"/>
      <c r="DE842" s="237"/>
      <c r="DF842" s="237"/>
      <c r="DG842" s="237"/>
      <c r="DH842" s="237"/>
      <c r="DI842" s="237"/>
      <c r="DJ842" s="237"/>
      <c r="DK842" s="237"/>
      <c r="DL842" s="237"/>
      <c r="DM842" s="237"/>
      <c r="DN842" s="237"/>
      <c r="DO842" s="237"/>
      <c r="DP842" s="237"/>
      <c r="DQ842" s="237"/>
      <c r="DR842" s="237"/>
      <c r="DS842" s="237"/>
      <c r="DT842" s="237"/>
      <c r="DU842" s="237"/>
      <c r="DV842" s="237"/>
      <c r="DW842" s="237"/>
      <c r="DX842" s="237"/>
      <c r="DY842" s="237"/>
      <c r="DZ842" s="237"/>
      <c r="EA842" s="237"/>
      <c r="EB842" s="237"/>
      <c r="EC842" s="237"/>
      <c r="ED842" s="237"/>
      <c r="EE842" s="237"/>
      <c r="EF842" s="237"/>
      <c r="EG842" s="237"/>
      <c r="EH842" s="237"/>
      <c r="EI842" s="237"/>
      <c r="EJ842" s="237"/>
      <c r="EK842" s="237"/>
      <c r="EL842" s="237"/>
      <c r="EM842" s="237"/>
      <c r="EN842" s="237"/>
      <c r="EO842" s="237"/>
      <c r="EP842" s="237"/>
      <c r="EQ842" s="237"/>
      <c r="ER842" s="237"/>
      <c r="ES842" s="237"/>
      <c r="ET842" s="237"/>
      <c r="EU842" s="237"/>
      <c r="EV842" s="237"/>
      <c r="EW842" s="237"/>
      <c r="EX842" s="237"/>
      <c r="EY842" s="237"/>
      <c r="EZ842" s="237"/>
      <c r="FA842" s="237"/>
      <c r="FB842" s="237"/>
      <c r="FC842" s="237"/>
      <c r="FD842" s="237"/>
      <c r="FE842" s="237"/>
      <c r="FF842" s="237"/>
      <c r="FG842" s="237"/>
      <c r="FH842" s="237"/>
      <c r="FI842" s="237"/>
      <c r="FJ842" s="237"/>
      <c r="FK842" s="237"/>
      <c r="FL842" s="237"/>
      <c r="FM842" s="237"/>
      <c r="FN842" s="237"/>
      <c r="FO842" s="237"/>
      <c r="FP842" s="237"/>
      <c r="FQ842" s="237"/>
      <c r="FR842" s="237"/>
      <c r="FS842" s="237"/>
      <c r="FT842" s="237"/>
      <c r="FU842" s="237"/>
      <c r="FV842" s="237"/>
      <c r="FW842" s="237"/>
      <c r="FX842" s="237"/>
      <c r="FY842" s="237"/>
      <c r="FZ842" s="237"/>
      <c r="GA842" s="237"/>
      <c r="GB842" s="237"/>
      <c r="GC842" s="237"/>
      <c r="GD842" s="237"/>
      <c r="GE842" s="237"/>
      <c r="GF842" s="237"/>
      <c r="GG842" s="237"/>
      <c r="GH842" s="237"/>
      <c r="GI842" s="237"/>
      <c r="GJ842" s="237"/>
      <c r="GK842" s="237"/>
      <c r="GL842" s="237"/>
      <c r="GM842" s="237"/>
      <c r="GN842" s="237"/>
      <c r="GO842" s="237"/>
      <c r="GP842" s="237"/>
      <c r="GQ842" s="237"/>
      <c r="GR842" s="237"/>
      <c r="GS842" s="237"/>
      <c r="GT842" s="237"/>
      <c r="GU842" s="237"/>
      <c r="GV842" s="237"/>
      <c r="GW842" s="237"/>
      <c r="GX842" s="237"/>
      <c r="GY842" s="237"/>
    </row>
    <row r="843" spans="8:207" x14ac:dyDescent="0.2">
      <c r="H843" s="237"/>
      <c r="I843" s="237"/>
      <c r="J843" s="237"/>
      <c r="K843" s="237"/>
      <c r="L843" s="237"/>
      <c r="M843" s="237"/>
      <c r="N843" s="237"/>
      <c r="O843" s="237"/>
      <c r="P843" s="237"/>
      <c r="Q843" s="237"/>
      <c r="R843" s="237"/>
      <c r="S843" s="237"/>
      <c r="T843" s="237"/>
      <c r="U843" s="237"/>
      <c r="V843" s="237"/>
      <c r="W843" s="237"/>
      <c r="X843" s="237"/>
      <c r="Y843" s="237"/>
      <c r="Z843" s="237"/>
      <c r="AA843" s="237"/>
      <c r="AB843" s="237"/>
      <c r="AC843" s="237"/>
      <c r="AD843" s="237"/>
      <c r="AE843" s="237"/>
      <c r="AF843" s="237"/>
      <c r="AG843" s="237"/>
      <c r="AH843" s="237"/>
      <c r="AI843" s="237"/>
      <c r="AJ843" s="237"/>
      <c r="AK843" s="237"/>
      <c r="AL843" s="237"/>
      <c r="AM843" s="237"/>
      <c r="AN843" s="237"/>
      <c r="AO843" s="237"/>
      <c r="AP843" s="237"/>
      <c r="AQ843" s="237"/>
      <c r="AR843" s="237"/>
      <c r="AS843" s="237"/>
      <c r="AT843" s="237"/>
      <c r="AU843" s="237"/>
      <c r="AV843" s="237"/>
      <c r="AW843" s="237"/>
      <c r="AX843" s="237"/>
      <c r="AY843" s="237"/>
      <c r="AZ843" s="237"/>
      <c r="BA843" s="237"/>
      <c r="BB843" s="237"/>
      <c r="BC843" s="237"/>
      <c r="BD843" s="237"/>
      <c r="BE843" s="237"/>
      <c r="BF843" s="237"/>
      <c r="BG843" s="237"/>
      <c r="BH843" s="237"/>
      <c r="BI843" s="237"/>
      <c r="BJ843" s="237"/>
      <c r="BK843" s="237"/>
      <c r="BL843" s="237"/>
      <c r="BM843" s="237"/>
      <c r="BN843" s="237"/>
      <c r="BO843" s="237"/>
      <c r="BP843" s="237"/>
      <c r="BQ843" s="237"/>
      <c r="BR843" s="237"/>
      <c r="BS843" s="237"/>
      <c r="BT843" s="237"/>
      <c r="BU843" s="237"/>
      <c r="BV843" s="237"/>
      <c r="BW843" s="237"/>
      <c r="BX843" s="237"/>
      <c r="BY843" s="237"/>
      <c r="BZ843" s="237"/>
      <c r="CA843" s="237"/>
      <c r="CB843" s="237"/>
      <c r="CC843" s="237"/>
      <c r="CD843" s="237"/>
      <c r="CE843" s="237"/>
      <c r="CF843" s="237"/>
      <c r="CG843" s="237"/>
      <c r="CH843" s="237"/>
      <c r="CI843" s="237"/>
      <c r="CJ843" s="237"/>
      <c r="CK843" s="237"/>
      <c r="CL843" s="237"/>
      <c r="CM843" s="237"/>
      <c r="CN843" s="237"/>
      <c r="CO843" s="237"/>
      <c r="CP843" s="237"/>
      <c r="CQ843" s="237"/>
      <c r="CR843" s="237"/>
      <c r="CS843" s="237"/>
      <c r="CT843" s="237"/>
      <c r="CU843" s="237"/>
      <c r="CV843" s="237"/>
      <c r="CW843" s="237"/>
      <c r="CX843" s="237"/>
      <c r="CY843" s="237"/>
      <c r="CZ843" s="237"/>
      <c r="DA843" s="237"/>
      <c r="DB843" s="237"/>
      <c r="DC843" s="237"/>
      <c r="DD843" s="237"/>
      <c r="DE843" s="237"/>
      <c r="DF843" s="237"/>
      <c r="DG843" s="237"/>
      <c r="DH843" s="237"/>
      <c r="DI843" s="237"/>
      <c r="DJ843" s="237"/>
      <c r="DK843" s="237"/>
      <c r="DL843" s="237"/>
      <c r="DM843" s="237"/>
      <c r="DN843" s="237"/>
      <c r="DO843" s="237"/>
      <c r="DP843" s="237"/>
      <c r="DQ843" s="237"/>
      <c r="DR843" s="237"/>
      <c r="DS843" s="237"/>
      <c r="DT843" s="237"/>
      <c r="DU843" s="237"/>
      <c r="DV843" s="237"/>
      <c r="DW843" s="237"/>
      <c r="DX843" s="237"/>
      <c r="DY843" s="237"/>
      <c r="DZ843" s="237"/>
      <c r="EA843" s="237"/>
      <c r="EB843" s="237"/>
      <c r="EC843" s="237"/>
      <c r="ED843" s="237"/>
      <c r="EE843" s="237"/>
      <c r="EF843" s="237"/>
      <c r="EG843" s="237"/>
      <c r="EH843" s="237"/>
      <c r="EI843" s="237"/>
      <c r="EJ843" s="237"/>
      <c r="EK843" s="237"/>
      <c r="EL843" s="237"/>
      <c r="EM843" s="237"/>
      <c r="EN843" s="237"/>
      <c r="EO843" s="237"/>
      <c r="EP843" s="237"/>
      <c r="EQ843" s="237"/>
      <c r="ER843" s="237"/>
      <c r="ES843" s="237"/>
      <c r="ET843" s="237"/>
      <c r="EU843" s="237"/>
      <c r="EV843" s="237"/>
      <c r="EW843" s="237"/>
      <c r="EX843" s="237"/>
      <c r="EY843" s="237"/>
      <c r="EZ843" s="237"/>
      <c r="FA843" s="237"/>
      <c r="FB843" s="237"/>
      <c r="FC843" s="237"/>
      <c r="FD843" s="237"/>
      <c r="FE843" s="237"/>
      <c r="FF843" s="237"/>
      <c r="FG843" s="237"/>
      <c r="FH843" s="237"/>
      <c r="FI843" s="237"/>
      <c r="FJ843" s="237"/>
      <c r="FK843" s="237"/>
      <c r="FL843" s="237"/>
      <c r="FM843" s="237"/>
      <c r="FN843" s="237"/>
      <c r="FO843" s="237"/>
      <c r="FP843" s="237"/>
      <c r="FQ843" s="237"/>
      <c r="FR843" s="237"/>
      <c r="FS843" s="237"/>
      <c r="FT843" s="237"/>
      <c r="FU843" s="237"/>
      <c r="FV843" s="237"/>
      <c r="FW843" s="237"/>
      <c r="FX843" s="237"/>
      <c r="FY843" s="237"/>
      <c r="FZ843" s="237"/>
      <c r="GA843" s="237"/>
      <c r="GB843" s="237"/>
      <c r="GC843" s="237"/>
      <c r="GD843" s="237"/>
      <c r="GE843" s="237"/>
      <c r="GF843" s="237"/>
      <c r="GG843" s="237"/>
      <c r="GH843" s="237"/>
      <c r="GI843" s="237"/>
      <c r="GJ843" s="237"/>
      <c r="GK843" s="237"/>
      <c r="GL843" s="237"/>
      <c r="GM843" s="237"/>
      <c r="GN843" s="237"/>
      <c r="GO843" s="237"/>
      <c r="GP843" s="237"/>
      <c r="GQ843" s="237"/>
      <c r="GR843" s="237"/>
      <c r="GS843" s="237"/>
      <c r="GT843" s="237"/>
      <c r="GU843" s="237"/>
      <c r="GV843" s="237"/>
      <c r="GW843" s="237"/>
      <c r="GX843" s="237"/>
      <c r="GY843" s="237"/>
    </row>
    <row r="844" spans="8:207" x14ac:dyDescent="0.2">
      <c r="H844" s="237"/>
      <c r="I844" s="237"/>
      <c r="J844" s="237"/>
      <c r="K844" s="237"/>
      <c r="L844" s="237"/>
      <c r="M844" s="237"/>
      <c r="N844" s="237"/>
      <c r="O844" s="237"/>
      <c r="P844" s="237"/>
      <c r="Q844" s="237"/>
      <c r="R844" s="237"/>
      <c r="S844" s="237"/>
      <c r="T844" s="237"/>
      <c r="U844" s="237"/>
      <c r="V844" s="237"/>
      <c r="W844" s="237"/>
      <c r="X844" s="237"/>
      <c r="Y844" s="237"/>
      <c r="Z844" s="237"/>
      <c r="AA844" s="237"/>
      <c r="AB844" s="237"/>
      <c r="AC844" s="237"/>
      <c r="AD844" s="237"/>
      <c r="AE844" s="237"/>
      <c r="AF844" s="237"/>
      <c r="AG844" s="237"/>
      <c r="AH844" s="237"/>
      <c r="AI844" s="237"/>
      <c r="AJ844" s="237"/>
      <c r="AK844" s="237"/>
      <c r="AL844" s="237"/>
      <c r="AM844" s="237"/>
      <c r="AN844" s="237"/>
      <c r="AO844" s="237"/>
      <c r="AP844" s="237"/>
      <c r="AQ844" s="237"/>
      <c r="AR844" s="237"/>
      <c r="AS844" s="237"/>
      <c r="AT844" s="237"/>
      <c r="AU844" s="237"/>
      <c r="AV844" s="237"/>
      <c r="AW844" s="237"/>
      <c r="AX844" s="237"/>
      <c r="AY844" s="237"/>
      <c r="AZ844" s="237"/>
      <c r="BA844" s="237"/>
      <c r="BB844" s="237"/>
      <c r="BC844" s="237"/>
      <c r="BD844" s="237"/>
      <c r="BE844" s="237"/>
      <c r="BF844" s="237"/>
      <c r="BG844" s="237"/>
      <c r="BH844" s="237"/>
      <c r="BI844" s="237"/>
      <c r="BJ844" s="237"/>
      <c r="BK844" s="237"/>
      <c r="BL844" s="237"/>
      <c r="BM844" s="237"/>
      <c r="BN844" s="237"/>
      <c r="BO844" s="237"/>
      <c r="BP844" s="237"/>
      <c r="BQ844" s="237"/>
      <c r="BR844" s="237"/>
      <c r="BS844" s="237"/>
      <c r="BT844" s="237"/>
      <c r="BU844" s="237"/>
      <c r="BV844" s="237"/>
      <c r="BW844" s="237"/>
      <c r="BX844" s="237"/>
      <c r="BY844" s="237"/>
      <c r="BZ844" s="237"/>
      <c r="CA844" s="237"/>
      <c r="CB844" s="237"/>
      <c r="CC844" s="237"/>
      <c r="CD844" s="237"/>
      <c r="CE844" s="237"/>
      <c r="CF844" s="237"/>
      <c r="CG844" s="237"/>
      <c r="CH844" s="237"/>
      <c r="CI844" s="237"/>
      <c r="CJ844" s="237"/>
      <c r="CK844" s="237"/>
      <c r="CL844" s="237"/>
      <c r="CM844" s="237"/>
      <c r="CN844" s="237"/>
      <c r="CO844" s="237"/>
      <c r="CP844" s="237"/>
      <c r="CQ844" s="237"/>
      <c r="CR844" s="237"/>
      <c r="CS844" s="237"/>
      <c r="CT844" s="237"/>
      <c r="CU844" s="237"/>
      <c r="CV844" s="237"/>
      <c r="CW844" s="237"/>
      <c r="CX844" s="237"/>
      <c r="CY844" s="237"/>
      <c r="CZ844" s="237"/>
      <c r="DA844" s="237"/>
      <c r="DB844" s="237"/>
      <c r="DC844" s="237"/>
      <c r="DD844" s="237"/>
      <c r="DE844" s="237"/>
      <c r="DF844" s="237"/>
      <c r="DG844" s="237"/>
      <c r="DH844" s="237"/>
      <c r="DI844" s="237"/>
      <c r="DJ844" s="237"/>
      <c r="DK844" s="237"/>
      <c r="DL844" s="237"/>
      <c r="DM844" s="237"/>
      <c r="DN844" s="237"/>
      <c r="DO844" s="237"/>
      <c r="DP844" s="237"/>
      <c r="DQ844" s="237"/>
      <c r="DR844" s="237"/>
      <c r="DS844" s="237"/>
      <c r="DT844" s="237"/>
      <c r="DU844" s="237"/>
      <c r="DV844" s="237"/>
      <c r="DW844" s="237"/>
      <c r="DX844" s="237"/>
      <c r="DY844" s="237"/>
      <c r="DZ844" s="237"/>
      <c r="EA844" s="237"/>
      <c r="EB844" s="237"/>
      <c r="EC844" s="237"/>
      <c r="ED844" s="237"/>
      <c r="EE844" s="237"/>
      <c r="EF844" s="237"/>
      <c r="EG844" s="237"/>
      <c r="EH844" s="237"/>
      <c r="EI844" s="237"/>
      <c r="EJ844" s="237"/>
      <c r="EK844" s="237"/>
      <c r="EL844" s="237"/>
      <c r="EM844" s="237"/>
      <c r="EN844" s="237"/>
      <c r="EO844" s="237"/>
      <c r="EP844" s="237"/>
      <c r="EQ844" s="237"/>
      <c r="ER844" s="237"/>
      <c r="ES844" s="237"/>
      <c r="ET844" s="237"/>
      <c r="EU844" s="237"/>
      <c r="EV844" s="237"/>
      <c r="EW844" s="237"/>
      <c r="EX844" s="237"/>
      <c r="EY844" s="237"/>
      <c r="EZ844" s="237"/>
      <c r="FA844" s="237"/>
      <c r="FB844" s="237"/>
      <c r="FC844" s="237"/>
      <c r="FD844" s="237"/>
      <c r="FE844" s="237"/>
      <c r="FF844" s="237"/>
      <c r="FG844" s="237"/>
      <c r="FH844" s="237"/>
      <c r="FI844" s="237"/>
      <c r="FJ844" s="237"/>
      <c r="FK844" s="237"/>
      <c r="FL844" s="237"/>
      <c r="FM844" s="237"/>
      <c r="FN844" s="237"/>
      <c r="FO844" s="237"/>
      <c r="FP844" s="237"/>
      <c r="FQ844" s="237"/>
      <c r="FR844" s="237"/>
      <c r="FS844" s="237"/>
      <c r="FT844" s="237"/>
      <c r="FU844" s="237"/>
      <c r="FV844" s="237"/>
      <c r="FW844" s="237"/>
      <c r="FX844" s="237"/>
      <c r="FY844" s="237"/>
      <c r="FZ844" s="237"/>
      <c r="GA844" s="237"/>
      <c r="GB844" s="237"/>
      <c r="GC844" s="237"/>
      <c r="GD844" s="237"/>
      <c r="GE844" s="237"/>
      <c r="GF844" s="237"/>
      <c r="GG844" s="237"/>
      <c r="GH844" s="237"/>
      <c r="GI844" s="237"/>
      <c r="GJ844" s="237"/>
      <c r="GK844" s="237"/>
      <c r="GL844" s="237"/>
      <c r="GM844" s="237"/>
      <c r="GN844" s="237"/>
      <c r="GO844" s="237"/>
      <c r="GP844" s="237"/>
      <c r="GQ844" s="237"/>
      <c r="GR844" s="237"/>
      <c r="GS844" s="237"/>
      <c r="GT844" s="237"/>
      <c r="GU844" s="237"/>
      <c r="GV844" s="237"/>
      <c r="GW844" s="237"/>
      <c r="GX844" s="237"/>
      <c r="GY844" s="237"/>
    </row>
    <row r="845" spans="8:207" x14ac:dyDescent="0.2">
      <c r="H845" s="237"/>
      <c r="I845" s="237"/>
      <c r="J845" s="237"/>
      <c r="K845" s="237"/>
      <c r="L845" s="237"/>
      <c r="M845" s="237"/>
      <c r="N845" s="237"/>
      <c r="O845" s="237"/>
      <c r="P845" s="237"/>
      <c r="Q845" s="237"/>
      <c r="R845" s="237"/>
      <c r="S845" s="237"/>
      <c r="T845" s="237"/>
      <c r="U845" s="237"/>
      <c r="V845" s="237"/>
      <c r="W845" s="237"/>
      <c r="X845" s="237"/>
      <c r="Y845" s="237"/>
      <c r="Z845" s="237"/>
      <c r="AA845" s="237"/>
      <c r="AB845" s="237"/>
      <c r="AC845" s="237"/>
      <c r="AD845" s="237"/>
      <c r="AE845" s="237"/>
      <c r="AF845" s="237"/>
      <c r="AG845" s="237"/>
      <c r="AH845" s="237"/>
      <c r="AI845" s="237"/>
      <c r="AJ845" s="237"/>
      <c r="AK845" s="237"/>
      <c r="AL845" s="237"/>
      <c r="AM845" s="237"/>
      <c r="AN845" s="237"/>
      <c r="AO845" s="237"/>
      <c r="AP845" s="237"/>
      <c r="AQ845" s="237"/>
      <c r="AR845" s="237"/>
      <c r="AS845" s="237"/>
      <c r="AT845" s="237"/>
      <c r="AU845" s="237"/>
      <c r="AV845" s="237"/>
      <c r="AW845" s="237"/>
      <c r="AX845" s="237"/>
      <c r="AY845" s="237"/>
      <c r="AZ845" s="237"/>
      <c r="BA845" s="237"/>
      <c r="BB845" s="237"/>
      <c r="BC845" s="237"/>
      <c r="BD845" s="237"/>
      <c r="BE845" s="237"/>
      <c r="BF845" s="237"/>
      <c r="BG845" s="237"/>
      <c r="BH845" s="237"/>
      <c r="BI845" s="237"/>
      <c r="BJ845" s="237"/>
      <c r="BK845" s="237"/>
      <c r="BL845" s="237"/>
      <c r="BM845" s="237"/>
      <c r="BN845" s="237"/>
      <c r="BO845" s="237"/>
      <c r="BP845" s="237"/>
      <c r="BQ845" s="237"/>
      <c r="BR845" s="237"/>
      <c r="BS845" s="237"/>
      <c r="BT845" s="237"/>
      <c r="BU845" s="237"/>
      <c r="BV845" s="237"/>
      <c r="BW845" s="237"/>
      <c r="BX845" s="237"/>
      <c r="BY845" s="237"/>
      <c r="BZ845" s="237"/>
      <c r="CA845" s="237"/>
      <c r="CB845" s="237"/>
      <c r="CC845" s="237"/>
      <c r="CD845" s="237"/>
      <c r="CE845" s="237"/>
      <c r="CF845" s="237"/>
      <c r="CG845" s="237"/>
      <c r="CH845" s="237"/>
      <c r="CI845" s="237"/>
      <c r="CJ845" s="237"/>
      <c r="CK845" s="237"/>
      <c r="CL845" s="237"/>
      <c r="CM845" s="237"/>
      <c r="CN845" s="237"/>
      <c r="CO845" s="237"/>
      <c r="CP845" s="237"/>
      <c r="CQ845" s="237"/>
      <c r="CR845" s="237"/>
      <c r="CS845" s="237"/>
      <c r="CT845" s="237"/>
      <c r="CU845" s="237"/>
      <c r="CV845" s="237"/>
      <c r="CW845" s="237"/>
      <c r="CX845" s="237"/>
      <c r="CY845" s="237"/>
      <c r="CZ845" s="237"/>
      <c r="DA845" s="237"/>
      <c r="DB845" s="237"/>
      <c r="DC845" s="237"/>
      <c r="DD845" s="237"/>
      <c r="DE845" s="237"/>
      <c r="DF845" s="237"/>
      <c r="DG845" s="237"/>
      <c r="DH845" s="237"/>
      <c r="DI845" s="237"/>
      <c r="DJ845" s="237"/>
      <c r="DK845" s="237"/>
      <c r="DL845" s="237"/>
      <c r="DM845" s="237"/>
      <c r="DN845" s="237"/>
      <c r="DO845" s="237"/>
      <c r="DP845" s="237"/>
      <c r="DQ845" s="237"/>
      <c r="DR845" s="237"/>
      <c r="DS845" s="237"/>
      <c r="DT845" s="237"/>
      <c r="DU845" s="237"/>
      <c r="DV845" s="237"/>
      <c r="DW845" s="237"/>
      <c r="DX845" s="237"/>
      <c r="DY845" s="237"/>
      <c r="DZ845" s="237"/>
      <c r="EA845" s="237"/>
      <c r="EB845" s="237"/>
      <c r="EC845" s="237"/>
      <c r="ED845" s="237"/>
      <c r="EE845" s="237"/>
      <c r="EF845" s="237"/>
      <c r="EG845" s="237"/>
      <c r="EH845" s="237"/>
      <c r="EI845" s="237"/>
      <c r="EJ845" s="237"/>
      <c r="EK845" s="237"/>
      <c r="EL845" s="237"/>
      <c r="EM845" s="237"/>
      <c r="EN845" s="237"/>
      <c r="EO845" s="237"/>
      <c r="EP845" s="237"/>
      <c r="EQ845" s="237"/>
      <c r="ER845" s="237"/>
      <c r="ES845" s="237"/>
      <c r="ET845" s="237"/>
      <c r="EU845" s="237"/>
      <c r="EV845" s="237"/>
      <c r="EW845" s="237"/>
      <c r="EX845" s="237"/>
      <c r="EY845" s="237"/>
      <c r="EZ845" s="237"/>
      <c r="FA845" s="237"/>
      <c r="FB845" s="237"/>
      <c r="FC845" s="237"/>
      <c r="FD845" s="237"/>
      <c r="FE845" s="237"/>
      <c r="FF845" s="237"/>
      <c r="FG845" s="237"/>
      <c r="FH845" s="237"/>
      <c r="FI845" s="237"/>
      <c r="FJ845" s="237"/>
      <c r="FK845" s="237"/>
      <c r="FL845" s="237"/>
      <c r="FM845" s="237"/>
      <c r="FN845" s="237"/>
      <c r="FO845" s="237"/>
      <c r="FP845" s="237"/>
      <c r="FQ845" s="237"/>
      <c r="FR845" s="237"/>
      <c r="FS845" s="237"/>
      <c r="FT845" s="237"/>
      <c r="FU845" s="237"/>
      <c r="FV845" s="237"/>
      <c r="FW845" s="237"/>
      <c r="FX845" s="237"/>
      <c r="FY845" s="237"/>
      <c r="FZ845" s="237"/>
      <c r="GA845" s="237"/>
      <c r="GB845" s="237"/>
      <c r="GC845" s="237"/>
      <c r="GD845" s="237"/>
      <c r="GE845" s="237"/>
      <c r="GF845" s="237"/>
      <c r="GG845" s="237"/>
      <c r="GH845" s="237"/>
      <c r="GI845" s="237"/>
      <c r="GJ845" s="237"/>
      <c r="GK845" s="237"/>
      <c r="GL845" s="237"/>
      <c r="GM845" s="237"/>
      <c r="GN845" s="237"/>
      <c r="GO845" s="237"/>
      <c r="GP845" s="237"/>
      <c r="GQ845" s="237"/>
      <c r="GR845" s="237"/>
      <c r="GS845" s="237"/>
      <c r="GT845" s="237"/>
      <c r="GU845" s="237"/>
      <c r="GV845" s="237"/>
      <c r="GW845" s="237"/>
      <c r="GX845" s="237"/>
      <c r="GY845" s="237"/>
    </row>
    <row r="846" spans="8:207" x14ac:dyDescent="0.2">
      <c r="H846" s="237"/>
      <c r="I846" s="237"/>
      <c r="J846" s="237"/>
      <c r="K846" s="237"/>
      <c r="L846" s="237"/>
      <c r="M846" s="237"/>
      <c r="N846" s="237"/>
      <c r="O846" s="237"/>
      <c r="P846" s="237"/>
      <c r="Q846" s="237"/>
      <c r="R846" s="237"/>
      <c r="S846" s="237"/>
      <c r="T846" s="237"/>
      <c r="U846" s="237"/>
      <c r="V846" s="237"/>
      <c r="W846" s="237"/>
      <c r="X846" s="237"/>
      <c r="Y846" s="237"/>
      <c r="Z846" s="237"/>
      <c r="AA846" s="237"/>
      <c r="AB846" s="237"/>
      <c r="AC846" s="237"/>
      <c r="AD846" s="237"/>
      <c r="AE846" s="237"/>
      <c r="AF846" s="237"/>
      <c r="AG846" s="237"/>
      <c r="AH846" s="237"/>
      <c r="AI846" s="237"/>
      <c r="AJ846" s="237"/>
      <c r="AK846" s="237"/>
      <c r="AL846" s="237"/>
      <c r="AM846" s="237"/>
      <c r="AN846" s="237"/>
      <c r="AO846" s="237"/>
      <c r="AP846" s="237"/>
      <c r="AQ846" s="237"/>
      <c r="AR846" s="237"/>
      <c r="AS846" s="237"/>
      <c r="AT846" s="237"/>
      <c r="AU846" s="237"/>
      <c r="AV846" s="237"/>
      <c r="AW846" s="237"/>
      <c r="AX846" s="237"/>
      <c r="AY846" s="237"/>
      <c r="AZ846" s="237"/>
      <c r="BA846" s="237"/>
      <c r="BB846" s="237"/>
      <c r="BC846" s="237"/>
      <c r="BD846" s="237"/>
      <c r="BE846" s="237"/>
      <c r="BF846" s="237"/>
      <c r="BG846" s="237"/>
      <c r="BH846" s="237"/>
      <c r="BI846" s="237"/>
      <c r="BJ846" s="237"/>
      <c r="BK846" s="237"/>
      <c r="BL846" s="237"/>
      <c r="BM846" s="237"/>
      <c r="BN846" s="237"/>
      <c r="BO846" s="237"/>
      <c r="BP846" s="237"/>
      <c r="BQ846" s="237"/>
      <c r="BR846" s="237"/>
      <c r="BS846" s="237"/>
      <c r="BT846" s="237"/>
      <c r="BU846" s="237"/>
      <c r="BV846" s="237"/>
      <c r="BW846" s="237"/>
      <c r="BX846" s="237"/>
      <c r="BY846" s="237"/>
      <c r="BZ846" s="237"/>
      <c r="CA846" s="237"/>
      <c r="CB846" s="237"/>
      <c r="CC846" s="237"/>
      <c r="CD846" s="237"/>
      <c r="CE846" s="237"/>
      <c r="CF846" s="237"/>
      <c r="CG846" s="237"/>
      <c r="CH846" s="237"/>
      <c r="CI846" s="237"/>
      <c r="CJ846" s="237"/>
      <c r="CK846" s="237"/>
      <c r="CL846" s="237"/>
      <c r="CM846" s="237"/>
      <c r="CN846" s="237"/>
      <c r="CO846" s="237"/>
      <c r="CP846" s="237"/>
      <c r="CQ846" s="237"/>
      <c r="CR846" s="237"/>
      <c r="CS846" s="237"/>
      <c r="CT846" s="237"/>
      <c r="CU846" s="237"/>
      <c r="CV846" s="237"/>
      <c r="CW846" s="237"/>
      <c r="CX846" s="237"/>
      <c r="CY846" s="237"/>
      <c r="CZ846" s="237"/>
      <c r="DA846" s="237"/>
      <c r="DB846" s="237"/>
      <c r="DC846" s="237"/>
      <c r="DD846" s="237"/>
      <c r="DE846" s="237"/>
      <c r="DF846" s="237"/>
      <c r="DG846" s="237"/>
      <c r="DH846" s="237"/>
      <c r="DI846" s="237"/>
      <c r="DJ846" s="237"/>
      <c r="DK846" s="237"/>
      <c r="DL846" s="237"/>
      <c r="DM846" s="237"/>
      <c r="DN846" s="237"/>
      <c r="DO846" s="237"/>
      <c r="DP846" s="237"/>
      <c r="DQ846" s="237"/>
      <c r="DR846" s="237"/>
      <c r="DS846" s="237"/>
      <c r="DT846" s="237"/>
      <c r="DU846" s="237"/>
      <c r="DV846" s="237"/>
      <c r="DW846" s="237"/>
      <c r="DX846" s="237"/>
      <c r="DY846" s="237"/>
      <c r="DZ846" s="237"/>
      <c r="EA846" s="237"/>
      <c r="EB846" s="237"/>
      <c r="EC846" s="237"/>
      <c r="ED846" s="237"/>
      <c r="EE846" s="237"/>
      <c r="EF846" s="237"/>
      <c r="EG846" s="237"/>
      <c r="EH846" s="237"/>
      <c r="EI846" s="237"/>
      <c r="EJ846" s="237"/>
      <c r="EK846" s="237"/>
      <c r="EL846" s="237"/>
      <c r="EM846" s="237"/>
      <c r="EN846" s="237"/>
      <c r="EO846" s="237"/>
      <c r="EP846" s="237"/>
      <c r="EQ846" s="237"/>
      <c r="ER846" s="237"/>
      <c r="ES846" s="237"/>
      <c r="ET846" s="237"/>
      <c r="EU846" s="237"/>
      <c r="EV846" s="237"/>
      <c r="EW846" s="237"/>
      <c r="EX846" s="237"/>
      <c r="EY846" s="237"/>
      <c r="EZ846" s="237"/>
      <c r="FA846" s="237"/>
      <c r="FB846" s="237"/>
      <c r="FC846" s="237"/>
      <c r="FD846" s="237"/>
      <c r="FE846" s="237"/>
      <c r="FF846" s="237"/>
      <c r="FG846" s="237"/>
      <c r="FH846" s="237"/>
      <c r="FI846" s="237"/>
      <c r="FJ846" s="237"/>
      <c r="FK846" s="237"/>
      <c r="FL846" s="237"/>
      <c r="FM846" s="237"/>
      <c r="FN846" s="237"/>
      <c r="FO846" s="237"/>
      <c r="FP846" s="237"/>
      <c r="FQ846" s="237"/>
      <c r="FR846" s="237"/>
      <c r="FS846" s="237"/>
      <c r="FT846" s="237"/>
      <c r="FU846" s="237"/>
      <c r="FV846" s="237"/>
      <c r="FW846" s="237"/>
      <c r="FX846" s="237"/>
      <c r="FY846" s="237"/>
      <c r="FZ846" s="237"/>
      <c r="GA846" s="237"/>
      <c r="GB846" s="237"/>
      <c r="GC846" s="237"/>
      <c r="GD846" s="237"/>
      <c r="GE846" s="237"/>
      <c r="GF846" s="237"/>
      <c r="GG846" s="237"/>
      <c r="GH846" s="237"/>
      <c r="GI846" s="237"/>
      <c r="GJ846" s="237"/>
      <c r="GK846" s="237"/>
      <c r="GL846" s="237"/>
      <c r="GM846" s="237"/>
      <c r="GN846" s="237"/>
      <c r="GO846" s="237"/>
      <c r="GP846" s="237"/>
      <c r="GQ846" s="237"/>
      <c r="GR846" s="237"/>
      <c r="GS846" s="237"/>
      <c r="GT846" s="237"/>
      <c r="GU846" s="237"/>
      <c r="GV846" s="237"/>
      <c r="GW846" s="237"/>
      <c r="GX846" s="237"/>
      <c r="GY846" s="237"/>
    </row>
    <row r="847" spans="8:207" x14ac:dyDescent="0.2">
      <c r="H847" s="237"/>
      <c r="I847" s="237"/>
      <c r="J847" s="237"/>
      <c r="K847" s="237"/>
      <c r="L847" s="237"/>
      <c r="M847" s="237"/>
      <c r="N847" s="237"/>
      <c r="O847" s="237"/>
      <c r="P847" s="237"/>
      <c r="Q847" s="237"/>
      <c r="R847" s="237"/>
      <c r="S847" s="237"/>
      <c r="T847" s="237"/>
      <c r="U847" s="237"/>
      <c r="V847" s="237"/>
      <c r="W847" s="237"/>
      <c r="X847" s="237"/>
      <c r="Y847" s="237"/>
      <c r="Z847" s="237"/>
      <c r="AA847" s="237"/>
      <c r="AB847" s="237"/>
      <c r="AC847" s="237"/>
      <c r="AD847" s="237"/>
      <c r="AE847" s="237"/>
      <c r="AF847" s="237"/>
      <c r="AG847" s="237"/>
      <c r="AH847" s="237"/>
      <c r="AI847" s="237"/>
      <c r="AJ847" s="237"/>
      <c r="AK847" s="237"/>
      <c r="AL847" s="237"/>
      <c r="AM847" s="237"/>
      <c r="AN847" s="237"/>
      <c r="AO847" s="237"/>
      <c r="AP847" s="237"/>
      <c r="AQ847" s="237"/>
      <c r="AR847" s="237"/>
      <c r="AS847" s="237"/>
      <c r="AT847" s="237"/>
      <c r="AU847" s="237"/>
      <c r="AV847" s="237"/>
      <c r="AW847" s="237"/>
      <c r="AX847" s="237"/>
      <c r="AY847" s="237"/>
      <c r="AZ847" s="237"/>
      <c r="BA847" s="237"/>
      <c r="BB847" s="237"/>
      <c r="BC847" s="237"/>
      <c r="BD847" s="237"/>
      <c r="BE847" s="237"/>
      <c r="BF847" s="237"/>
      <c r="BG847" s="237"/>
      <c r="BH847" s="237"/>
      <c r="BI847" s="237"/>
      <c r="BJ847" s="237"/>
      <c r="BK847" s="237"/>
      <c r="BL847" s="237"/>
      <c r="BM847" s="237"/>
      <c r="BN847" s="237"/>
      <c r="BO847" s="237"/>
      <c r="BP847" s="237"/>
      <c r="BQ847" s="237"/>
      <c r="BR847" s="237"/>
      <c r="BS847" s="237"/>
      <c r="BT847" s="237"/>
      <c r="BU847" s="237"/>
      <c r="BV847" s="237"/>
      <c r="BW847" s="237"/>
      <c r="BX847" s="237"/>
      <c r="BY847" s="237"/>
      <c r="BZ847" s="237"/>
      <c r="CA847" s="237"/>
      <c r="CB847" s="237"/>
      <c r="CC847" s="237"/>
      <c r="CD847" s="237"/>
      <c r="CE847" s="237"/>
      <c r="CF847" s="237"/>
      <c r="CG847" s="237"/>
      <c r="CH847" s="237"/>
      <c r="CI847" s="237"/>
      <c r="CJ847" s="237"/>
      <c r="CK847" s="237"/>
      <c r="CL847" s="237"/>
      <c r="CM847" s="237"/>
      <c r="CN847" s="237"/>
      <c r="CO847" s="237"/>
      <c r="CP847" s="237"/>
      <c r="CQ847" s="237"/>
      <c r="CR847" s="237"/>
      <c r="CS847" s="237"/>
      <c r="CT847" s="237"/>
      <c r="CU847" s="237"/>
      <c r="CV847" s="237"/>
      <c r="CW847" s="237"/>
      <c r="CX847" s="237"/>
      <c r="CY847" s="237"/>
      <c r="CZ847" s="237"/>
      <c r="DA847" s="237"/>
      <c r="DB847" s="237"/>
      <c r="DC847" s="237"/>
      <c r="DD847" s="237"/>
      <c r="DE847" s="237"/>
      <c r="DF847" s="237"/>
      <c r="DG847" s="237"/>
      <c r="DH847" s="237"/>
      <c r="DI847" s="237"/>
      <c r="DJ847" s="237"/>
      <c r="DK847" s="237"/>
      <c r="DL847" s="237"/>
      <c r="DM847" s="237"/>
      <c r="DN847" s="237"/>
      <c r="DO847" s="237"/>
      <c r="DP847" s="237"/>
      <c r="DQ847" s="237"/>
      <c r="DR847" s="237"/>
      <c r="DS847" s="237"/>
      <c r="DT847" s="237"/>
      <c r="DU847" s="237"/>
      <c r="DV847" s="237"/>
      <c r="DW847" s="237"/>
      <c r="DX847" s="237"/>
      <c r="DY847" s="237"/>
      <c r="DZ847" s="237"/>
      <c r="EA847" s="237"/>
      <c r="EB847" s="237"/>
      <c r="EC847" s="237"/>
      <c r="ED847" s="237"/>
      <c r="EE847" s="237"/>
      <c r="EF847" s="237"/>
      <c r="EG847" s="237"/>
      <c r="EH847" s="237"/>
      <c r="EI847" s="237"/>
      <c r="EJ847" s="237"/>
      <c r="EK847" s="237"/>
      <c r="EL847" s="237"/>
      <c r="EM847" s="237"/>
      <c r="EN847" s="237"/>
      <c r="EO847" s="237"/>
      <c r="EP847" s="237"/>
      <c r="EQ847" s="237"/>
      <c r="ER847" s="237"/>
      <c r="ES847" s="237"/>
      <c r="ET847" s="237"/>
      <c r="EU847" s="237"/>
      <c r="EV847" s="237"/>
      <c r="EW847" s="237"/>
      <c r="EX847" s="237"/>
      <c r="EY847" s="237"/>
      <c r="EZ847" s="237"/>
      <c r="FA847" s="237"/>
      <c r="FB847" s="237"/>
      <c r="FC847" s="237"/>
      <c r="FD847" s="237"/>
      <c r="FE847" s="237"/>
      <c r="FF847" s="237"/>
      <c r="FG847" s="237"/>
      <c r="FH847" s="237"/>
      <c r="FI847" s="237"/>
      <c r="FJ847" s="237"/>
      <c r="FK847" s="237"/>
      <c r="FL847" s="237"/>
      <c r="FM847" s="237"/>
      <c r="FN847" s="237"/>
      <c r="FO847" s="237"/>
      <c r="FP847" s="237"/>
      <c r="FQ847" s="237"/>
      <c r="FR847" s="237"/>
      <c r="FS847" s="237"/>
      <c r="FT847" s="237"/>
      <c r="FU847" s="237"/>
      <c r="FV847" s="237"/>
      <c r="FW847" s="237"/>
      <c r="FX847" s="237"/>
      <c r="FY847" s="237"/>
      <c r="FZ847" s="237"/>
      <c r="GA847" s="237"/>
      <c r="GB847" s="237"/>
      <c r="GC847" s="237"/>
      <c r="GD847" s="237"/>
      <c r="GE847" s="237"/>
      <c r="GF847" s="237"/>
      <c r="GG847" s="237"/>
      <c r="GH847" s="237"/>
      <c r="GI847" s="237"/>
      <c r="GJ847" s="237"/>
      <c r="GK847" s="237"/>
      <c r="GL847" s="237"/>
      <c r="GM847" s="237"/>
      <c r="GN847" s="237"/>
      <c r="GO847" s="237"/>
      <c r="GP847" s="237"/>
      <c r="GQ847" s="237"/>
      <c r="GR847" s="237"/>
      <c r="GS847" s="237"/>
      <c r="GT847" s="237"/>
      <c r="GU847" s="237"/>
      <c r="GV847" s="237"/>
      <c r="GW847" s="237"/>
      <c r="GX847" s="237"/>
      <c r="GY847" s="237"/>
    </row>
    <row r="848" spans="8:207" x14ac:dyDescent="0.2">
      <c r="H848" s="237"/>
      <c r="I848" s="237"/>
      <c r="J848" s="237"/>
      <c r="K848" s="237"/>
      <c r="L848" s="237"/>
      <c r="M848" s="237"/>
      <c r="N848" s="237"/>
      <c r="O848" s="237"/>
      <c r="P848" s="237"/>
      <c r="Q848" s="237"/>
      <c r="R848" s="237"/>
      <c r="S848" s="237"/>
      <c r="T848" s="237"/>
      <c r="U848" s="237"/>
      <c r="V848" s="237"/>
      <c r="W848" s="237"/>
      <c r="X848" s="237"/>
      <c r="Y848" s="237"/>
      <c r="Z848" s="237"/>
      <c r="AA848" s="237"/>
      <c r="AB848" s="237"/>
      <c r="AC848" s="237"/>
      <c r="AD848" s="237"/>
      <c r="AE848" s="237"/>
      <c r="AF848" s="237"/>
      <c r="AG848" s="237"/>
      <c r="AH848" s="237"/>
      <c r="AI848" s="237"/>
      <c r="AJ848" s="237"/>
      <c r="AK848" s="237"/>
      <c r="AL848" s="237"/>
      <c r="AM848" s="237"/>
      <c r="AN848" s="237"/>
      <c r="AO848" s="237"/>
      <c r="AP848" s="237"/>
      <c r="AQ848" s="237"/>
      <c r="AR848" s="237"/>
      <c r="AS848" s="237"/>
      <c r="AT848" s="237"/>
      <c r="AU848" s="237"/>
      <c r="AV848" s="237"/>
      <c r="AW848" s="237"/>
      <c r="AX848" s="237"/>
      <c r="AY848" s="237"/>
      <c r="AZ848" s="237"/>
      <c r="BA848" s="237"/>
      <c r="BB848" s="237"/>
      <c r="BC848" s="237"/>
      <c r="BD848" s="237"/>
      <c r="BE848" s="237"/>
      <c r="BF848" s="237"/>
      <c r="BG848" s="237"/>
      <c r="BH848" s="237"/>
      <c r="BI848" s="237"/>
      <c r="BJ848" s="237"/>
      <c r="BK848" s="237"/>
      <c r="BL848" s="237"/>
      <c r="BM848" s="237"/>
      <c r="BN848" s="237"/>
      <c r="BO848" s="237"/>
      <c r="BP848" s="237"/>
      <c r="BQ848" s="237"/>
      <c r="BR848" s="237"/>
      <c r="BS848" s="237"/>
      <c r="BT848" s="237"/>
      <c r="BU848" s="237"/>
      <c r="BV848" s="237"/>
      <c r="BW848" s="237"/>
      <c r="BX848" s="237"/>
      <c r="BY848" s="237"/>
      <c r="BZ848" s="237"/>
      <c r="CA848" s="237"/>
      <c r="CB848" s="237"/>
      <c r="CC848" s="237"/>
      <c r="CD848" s="237"/>
      <c r="CE848" s="237"/>
      <c r="CF848" s="237"/>
      <c r="CG848" s="237"/>
      <c r="CH848" s="237"/>
      <c r="CI848" s="237"/>
      <c r="CJ848" s="237"/>
      <c r="CK848" s="237"/>
      <c r="CL848" s="237"/>
      <c r="CM848" s="237"/>
      <c r="CN848" s="237"/>
      <c r="CO848" s="237"/>
      <c r="CP848" s="237"/>
      <c r="CQ848" s="237"/>
      <c r="CR848" s="237"/>
      <c r="CS848" s="237"/>
      <c r="CT848" s="237"/>
      <c r="CU848" s="237"/>
      <c r="CV848" s="237"/>
      <c r="CW848" s="237"/>
      <c r="CX848" s="237"/>
      <c r="CY848" s="237"/>
      <c r="CZ848" s="237"/>
      <c r="DA848" s="237"/>
      <c r="DB848" s="237"/>
      <c r="DC848" s="237"/>
      <c r="DD848" s="237"/>
      <c r="DE848" s="237"/>
      <c r="DF848" s="237"/>
      <c r="DG848" s="237"/>
      <c r="DH848" s="237"/>
      <c r="DI848" s="237"/>
      <c r="DJ848" s="237"/>
      <c r="DK848" s="237"/>
      <c r="DL848" s="237"/>
      <c r="DM848" s="237"/>
      <c r="DN848" s="237"/>
      <c r="DO848" s="237"/>
      <c r="DP848" s="237"/>
      <c r="DQ848" s="237"/>
      <c r="DR848" s="237"/>
      <c r="DS848" s="237"/>
      <c r="DT848" s="237"/>
      <c r="DU848" s="237"/>
      <c r="DV848" s="237"/>
      <c r="DW848" s="237"/>
      <c r="DX848" s="237"/>
      <c r="DY848" s="237"/>
      <c r="DZ848" s="237"/>
      <c r="EA848" s="237"/>
      <c r="EB848" s="237"/>
      <c r="EC848" s="237"/>
      <c r="ED848" s="237"/>
      <c r="EE848" s="237"/>
      <c r="EF848" s="237"/>
      <c r="EG848" s="237"/>
      <c r="EH848" s="237"/>
      <c r="EI848" s="237"/>
      <c r="EJ848" s="237"/>
      <c r="EK848" s="237"/>
      <c r="EL848" s="237"/>
      <c r="EM848" s="237"/>
      <c r="EN848" s="237"/>
      <c r="EO848" s="237"/>
      <c r="EP848" s="237"/>
      <c r="EQ848" s="237"/>
      <c r="ER848" s="237"/>
      <c r="ES848" s="237"/>
      <c r="ET848" s="237"/>
      <c r="EU848" s="237"/>
      <c r="EV848" s="237"/>
      <c r="EW848" s="237"/>
      <c r="EX848" s="237"/>
      <c r="EY848" s="237"/>
      <c r="EZ848" s="237"/>
      <c r="FA848" s="237"/>
      <c r="FB848" s="237"/>
      <c r="FC848" s="237"/>
      <c r="FD848" s="237"/>
      <c r="FE848" s="237"/>
      <c r="FF848" s="237"/>
      <c r="FG848" s="237"/>
      <c r="FH848" s="237"/>
      <c r="FI848" s="237"/>
      <c r="FJ848" s="237"/>
      <c r="FK848" s="237"/>
      <c r="FL848" s="237"/>
      <c r="FM848" s="237"/>
      <c r="FN848" s="237"/>
      <c r="FO848" s="237"/>
      <c r="FP848" s="237"/>
      <c r="FQ848" s="237"/>
      <c r="FR848" s="237"/>
      <c r="FS848" s="237"/>
      <c r="FT848" s="237"/>
      <c r="FU848" s="237"/>
      <c r="FV848" s="237"/>
      <c r="FW848" s="237"/>
      <c r="FX848" s="237"/>
      <c r="FY848" s="237"/>
      <c r="FZ848" s="237"/>
      <c r="GA848" s="237"/>
      <c r="GB848" s="237"/>
      <c r="GC848" s="237"/>
      <c r="GD848" s="237"/>
      <c r="GE848" s="237"/>
      <c r="GF848" s="237"/>
      <c r="GG848" s="237"/>
      <c r="GH848" s="237"/>
      <c r="GI848" s="237"/>
      <c r="GJ848" s="237"/>
      <c r="GK848" s="237"/>
      <c r="GL848" s="237"/>
      <c r="GM848" s="237"/>
      <c r="GN848" s="237"/>
      <c r="GO848" s="237"/>
      <c r="GP848" s="237"/>
      <c r="GQ848" s="237"/>
      <c r="GR848" s="237"/>
      <c r="GS848" s="237"/>
      <c r="GT848" s="237"/>
      <c r="GU848" s="237"/>
      <c r="GV848" s="237"/>
      <c r="GW848" s="237"/>
      <c r="GX848" s="237"/>
      <c r="GY848" s="237"/>
    </row>
    <row r="849" spans="8:207" x14ac:dyDescent="0.2">
      <c r="H849" s="237"/>
      <c r="I849" s="237"/>
      <c r="J849" s="237"/>
      <c r="K849" s="237"/>
      <c r="L849" s="237"/>
      <c r="M849" s="237"/>
      <c r="N849" s="237"/>
      <c r="O849" s="237"/>
      <c r="P849" s="237"/>
      <c r="Q849" s="237"/>
      <c r="R849" s="237"/>
      <c r="S849" s="237"/>
      <c r="T849" s="237"/>
      <c r="U849" s="237"/>
      <c r="V849" s="237"/>
      <c r="W849" s="237"/>
      <c r="X849" s="237"/>
      <c r="Y849" s="237"/>
      <c r="Z849" s="237"/>
      <c r="AA849" s="237"/>
      <c r="AB849" s="237"/>
      <c r="AC849" s="237"/>
      <c r="AD849" s="237"/>
      <c r="AE849" s="237"/>
      <c r="AF849" s="237"/>
      <c r="AG849" s="237"/>
      <c r="AH849" s="237"/>
      <c r="AI849" s="237"/>
      <c r="AJ849" s="237"/>
      <c r="AK849" s="237"/>
      <c r="AL849" s="237"/>
      <c r="AM849" s="237"/>
      <c r="AN849" s="237"/>
      <c r="AO849" s="237"/>
      <c r="AP849" s="237"/>
      <c r="AQ849" s="237"/>
      <c r="AR849" s="237"/>
      <c r="AS849" s="237"/>
      <c r="AT849" s="237"/>
      <c r="AU849" s="237"/>
      <c r="AV849" s="237"/>
      <c r="AW849" s="237"/>
      <c r="AX849" s="237"/>
      <c r="AY849" s="237"/>
      <c r="AZ849" s="237"/>
      <c r="BA849" s="237"/>
      <c r="BB849" s="237"/>
      <c r="BC849" s="237"/>
      <c r="BD849" s="237"/>
      <c r="BE849" s="237"/>
      <c r="BF849" s="237"/>
      <c r="BG849" s="237"/>
      <c r="BH849" s="237"/>
      <c r="BI849" s="237"/>
      <c r="BJ849" s="237"/>
      <c r="BK849" s="237"/>
      <c r="BL849" s="237"/>
      <c r="BM849" s="237"/>
      <c r="BN849" s="237"/>
      <c r="BO849" s="237"/>
      <c r="BP849" s="237"/>
      <c r="BQ849" s="237"/>
      <c r="BR849" s="237"/>
      <c r="BS849" s="237"/>
      <c r="BT849" s="237"/>
      <c r="BU849" s="237"/>
      <c r="BV849" s="237"/>
      <c r="BW849" s="237"/>
      <c r="BX849" s="237"/>
      <c r="BY849" s="237"/>
      <c r="BZ849" s="237"/>
      <c r="CA849" s="237"/>
      <c r="CB849" s="237"/>
      <c r="CC849" s="237"/>
      <c r="CD849" s="237"/>
      <c r="CE849" s="237"/>
      <c r="CF849" s="237"/>
      <c r="CG849" s="237"/>
      <c r="CH849" s="237"/>
      <c r="CI849" s="237"/>
      <c r="CJ849" s="237"/>
      <c r="CK849" s="237"/>
      <c r="CL849" s="237"/>
      <c r="CM849" s="237"/>
      <c r="CN849" s="237"/>
      <c r="CO849" s="237"/>
      <c r="CP849" s="237"/>
      <c r="CQ849" s="237"/>
      <c r="CR849" s="237"/>
      <c r="CS849" s="237"/>
      <c r="CT849" s="237"/>
      <c r="CU849" s="237"/>
      <c r="CV849" s="237"/>
      <c r="CW849" s="237"/>
      <c r="CX849" s="237"/>
      <c r="CY849" s="237"/>
      <c r="CZ849" s="237"/>
      <c r="DA849" s="237"/>
      <c r="DB849" s="237"/>
      <c r="DC849" s="237"/>
      <c r="DD849" s="237"/>
      <c r="DE849" s="237"/>
      <c r="DF849" s="237"/>
      <c r="DG849" s="237"/>
      <c r="DH849" s="237"/>
      <c r="DI849" s="237"/>
      <c r="DJ849" s="237"/>
      <c r="DK849" s="237"/>
      <c r="DL849" s="237"/>
      <c r="DM849" s="237"/>
      <c r="DN849" s="237"/>
      <c r="DO849" s="237"/>
      <c r="DP849" s="237"/>
      <c r="DQ849" s="237"/>
      <c r="DR849" s="237"/>
      <c r="DS849" s="237"/>
      <c r="DT849" s="237"/>
      <c r="DU849" s="237"/>
      <c r="DV849" s="237"/>
      <c r="DW849" s="237"/>
      <c r="DX849" s="237"/>
      <c r="DY849" s="237"/>
      <c r="DZ849" s="237"/>
      <c r="EA849" s="237"/>
      <c r="EB849" s="237"/>
      <c r="EC849" s="237"/>
      <c r="ED849" s="237"/>
      <c r="EE849" s="237"/>
      <c r="EF849" s="237"/>
      <c r="EG849" s="237"/>
      <c r="EH849" s="237"/>
      <c r="EI849" s="237"/>
      <c r="EJ849" s="237"/>
      <c r="EK849" s="237"/>
      <c r="EL849" s="237"/>
      <c r="EM849" s="237"/>
      <c r="EN849" s="237"/>
      <c r="EO849" s="237"/>
      <c r="EP849" s="237"/>
      <c r="EQ849" s="237"/>
      <c r="ER849" s="237"/>
      <c r="ES849" s="237"/>
      <c r="ET849" s="237"/>
      <c r="EU849" s="237"/>
      <c r="EV849" s="237"/>
      <c r="EW849" s="237"/>
      <c r="EX849" s="237"/>
      <c r="EY849" s="237"/>
      <c r="EZ849" s="237"/>
      <c r="FA849" s="237"/>
      <c r="FB849" s="237"/>
      <c r="FC849" s="237"/>
      <c r="FD849" s="237"/>
      <c r="FE849" s="237"/>
      <c r="FF849" s="237"/>
      <c r="FG849" s="237"/>
      <c r="FH849" s="237"/>
      <c r="FI849" s="237"/>
      <c r="FJ849" s="237"/>
      <c r="FK849" s="237"/>
      <c r="FL849" s="237"/>
      <c r="FM849" s="237"/>
      <c r="FN849" s="237"/>
      <c r="FO849" s="237"/>
      <c r="FP849" s="237"/>
      <c r="FQ849" s="237"/>
      <c r="FR849" s="237"/>
      <c r="FS849" s="237"/>
      <c r="FT849" s="237"/>
      <c r="FU849" s="237"/>
      <c r="FV849" s="237"/>
      <c r="FW849" s="237"/>
      <c r="FX849" s="237"/>
      <c r="FY849" s="237"/>
      <c r="FZ849" s="237"/>
      <c r="GA849" s="237"/>
      <c r="GB849" s="237"/>
      <c r="GC849" s="237"/>
      <c r="GD849" s="237"/>
      <c r="GE849" s="237"/>
      <c r="GF849" s="237"/>
      <c r="GG849" s="237"/>
      <c r="GH849" s="237"/>
      <c r="GI849" s="237"/>
      <c r="GJ849" s="237"/>
      <c r="GK849" s="237"/>
      <c r="GL849" s="237"/>
      <c r="GM849" s="237"/>
      <c r="GN849" s="237"/>
      <c r="GO849" s="237"/>
      <c r="GP849" s="237"/>
      <c r="GQ849" s="237"/>
      <c r="GR849" s="237"/>
      <c r="GS849" s="237"/>
      <c r="GT849" s="237"/>
      <c r="GU849" s="237"/>
      <c r="GV849" s="237"/>
      <c r="GW849" s="237"/>
      <c r="GX849" s="237"/>
      <c r="GY849" s="237"/>
    </row>
    <row r="850" spans="8:207" x14ac:dyDescent="0.2">
      <c r="H850" s="237"/>
      <c r="I850" s="237"/>
      <c r="J850" s="237"/>
      <c r="K850" s="237"/>
      <c r="L850" s="237"/>
      <c r="M850" s="237"/>
      <c r="N850" s="237"/>
      <c r="O850" s="237"/>
      <c r="P850" s="237"/>
      <c r="Q850" s="237"/>
      <c r="R850" s="237"/>
      <c r="S850" s="237"/>
      <c r="T850" s="237"/>
      <c r="U850" s="237"/>
      <c r="V850" s="237"/>
      <c r="W850" s="237"/>
      <c r="X850" s="237"/>
      <c r="Y850" s="237"/>
      <c r="Z850" s="237"/>
      <c r="AA850" s="237"/>
      <c r="AB850" s="237"/>
      <c r="AC850" s="237"/>
      <c r="AD850" s="237"/>
      <c r="AE850" s="237"/>
      <c r="AF850" s="237"/>
      <c r="AG850" s="237"/>
      <c r="AH850" s="237"/>
      <c r="AI850" s="237"/>
      <c r="AJ850" s="237"/>
      <c r="AK850" s="237"/>
      <c r="AL850" s="237"/>
      <c r="AM850" s="237"/>
      <c r="AN850" s="237"/>
      <c r="AO850" s="237"/>
      <c r="AP850" s="237"/>
      <c r="AQ850" s="237"/>
      <c r="AR850" s="237"/>
      <c r="AS850" s="237"/>
      <c r="AT850" s="237"/>
      <c r="AU850" s="237"/>
      <c r="AV850" s="237"/>
      <c r="AW850" s="237"/>
      <c r="AX850" s="237"/>
      <c r="AY850" s="237"/>
      <c r="AZ850" s="237"/>
      <c r="BA850" s="237"/>
      <c r="BB850" s="237"/>
      <c r="BC850" s="237"/>
      <c r="BD850" s="237"/>
      <c r="BE850" s="237"/>
      <c r="BF850" s="237"/>
      <c r="BG850" s="237"/>
      <c r="BH850" s="237"/>
      <c r="BI850" s="237"/>
      <c r="BJ850" s="237"/>
      <c r="BK850" s="237"/>
      <c r="BL850" s="237"/>
      <c r="BM850" s="237"/>
      <c r="BN850" s="237"/>
      <c r="BO850" s="237"/>
      <c r="BP850" s="237"/>
      <c r="BQ850" s="237"/>
      <c r="BR850" s="237"/>
      <c r="BS850" s="237"/>
      <c r="BT850" s="237"/>
      <c r="BU850" s="237"/>
      <c r="BV850" s="237"/>
      <c r="BW850" s="237"/>
      <c r="BX850" s="237"/>
      <c r="BY850" s="237"/>
      <c r="BZ850" s="237"/>
      <c r="CA850" s="237"/>
      <c r="CB850" s="237"/>
      <c r="CC850" s="237"/>
      <c r="CD850" s="237"/>
      <c r="CE850" s="237"/>
      <c r="CF850" s="237"/>
      <c r="CG850" s="237"/>
      <c r="CH850" s="237"/>
      <c r="CI850" s="237"/>
      <c r="CJ850" s="237"/>
      <c r="CK850" s="237"/>
      <c r="CL850" s="237"/>
      <c r="CM850" s="237"/>
      <c r="CN850" s="237"/>
      <c r="CO850" s="237"/>
      <c r="CP850" s="237"/>
      <c r="CQ850" s="237"/>
      <c r="CR850" s="237"/>
      <c r="CS850" s="237"/>
      <c r="CT850" s="237"/>
      <c r="CU850" s="237"/>
      <c r="CV850" s="237"/>
      <c r="CW850" s="237"/>
      <c r="CX850" s="237"/>
      <c r="CY850" s="237"/>
      <c r="CZ850" s="237"/>
      <c r="DA850" s="237"/>
      <c r="DB850" s="237"/>
      <c r="DC850" s="237"/>
      <c r="DD850" s="237"/>
      <c r="DE850" s="237"/>
      <c r="DF850" s="237"/>
      <c r="DG850" s="237"/>
      <c r="DH850" s="237"/>
      <c r="DI850" s="237"/>
      <c r="DJ850" s="237"/>
      <c r="DK850" s="237"/>
      <c r="DL850" s="237"/>
      <c r="DM850" s="237"/>
      <c r="DN850" s="237"/>
      <c r="DO850" s="237"/>
      <c r="DP850" s="237"/>
      <c r="DQ850" s="237"/>
      <c r="DR850" s="237"/>
      <c r="DS850" s="237"/>
      <c r="DT850" s="237"/>
      <c r="DU850" s="237"/>
      <c r="DV850" s="237"/>
      <c r="DW850" s="237"/>
      <c r="DX850" s="237"/>
      <c r="DY850" s="237"/>
      <c r="DZ850" s="237"/>
      <c r="EA850" s="237"/>
      <c r="EB850" s="237"/>
      <c r="EC850" s="237"/>
      <c r="ED850" s="237"/>
      <c r="EE850" s="237"/>
      <c r="EF850" s="237"/>
      <c r="EG850" s="237"/>
      <c r="EH850" s="237"/>
      <c r="EI850" s="237"/>
      <c r="EJ850" s="237"/>
      <c r="EK850" s="237"/>
      <c r="EL850" s="237"/>
      <c r="EM850" s="237"/>
      <c r="EN850" s="237"/>
      <c r="EO850" s="237"/>
      <c r="EP850" s="237"/>
      <c r="EQ850" s="237"/>
      <c r="ER850" s="237"/>
      <c r="ES850" s="237"/>
      <c r="ET850" s="237"/>
      <c r="EU850" s="237"/>
      <c r="EV850" s="237"/>
      <c r="EW850" s="237"/>
      <c r="EX850" s="237"/>
      <c r="EY850" s="237"/>
      <c r="EZ850" s="237"/>
      <c r="FA850" s="237"/>
      <c r="FB850" s="237"/>
      <c r="FC850" s="237"/>
      <c r="FD850" s="237"/>
      <c r="FE850" s="237"/>
      <c r="FF850" s="237"/>
      <c r="FG850" s="237"/>
      <c r="FH850" s="237"/>
      <c r="FI850" s="237"/>
      <c r="FJ850" s="237"/>
      <c r="FK850" s="237"/>
      <c r="FL850" s="237"/>
      <c r="FM850" s="237"/>
      <c r="FN850" s="237"/>
      <c r="FO850" s="237"/>
      <c r="FP850" s="237"/>
      <c r="FQ850" s="237"/>
      <c r="FR850" s="237"/>
      <c r="FS850" s="237"/>
      <c r="FT850" s="237"/>
      <c r="FU850" s="237"/>
      <c r="FV850" s="237"/>
      <c r="FW850" s="237"/>
      <c r="FX850" s="237"/>
      <c r="FY850" s="237"/>
      <c r="FZ850" s="237"/>
      <c r="GA850" s="237"/>
      <c r="GB850" s="237"/>
      <c r="GC850" s="237"/>
      <c r="GD850" s="237"/>
      <c r="GE850" s="237"/>
      <c r="GF850" s="237"/>
      <c r="GG850" s="237"/>
      <c r="GH850" s="237"/>
      <c r="GI850" s="237"/>
      <c r="GJ850" s="237"/>
      <c r="GK850" s="237"/>
      <c r="GL850" s="237"/>
      <c r="GM850" s="237"/>
      <c r="GN850" s="237"/>
      <c r="GO850" s="237"/>
      <c r="GP850" s="237"/>
      <c r="GQ850" s="237"/>
      <c r="GR850" s="237"/>
      <c r="GS850" s="237"/>
      <c r="GT850" s="237"/>
      <c r="GU850" s="237"/>
      <c r="GV850" s="237"/>
      <c r="GW850" s="237"/>
      <c r="GX850" s="237"/>
      <c r="GY850" s="237"/>
    </row>
    <row r="851" spans="8:207" x14ac:dyDescent="0.2">
      <c r="H851" s="237"/>
      <c r="I851" s="237"/>
      <c r="J851" s="237"/>
      <c r="K851" s="237"/>
      <c r="L851" s="237"/>
      <c r="M851" s="237"/>
      <c r="N851" s="237"/>
      <c r="O851" s="237"/>
      <c r="P851" s="237"/>
      <c r="Q851" s="237"/>
      <c r="R851" s="237"/>
      <c r="S851" s="237"/>
      <c r="T851" s="237"/>
      <c r="U851" s="237"/>
      <c r="V851" s="237"/>
      <c r="W851" s="237"/>
      <c r="X851" s="237"/>
      <c r="Y851" s="237"/>
      <c r="Z851" s="237"/>
      <c r="AA851" s="237"/>
      <c r="AB851" s="237"/>
      <c r="AC851" s="237"/>
      <c r="AD851" s="237"/>
      <c r="AE851" s="237"/>
      <c r="AF851" s="237"/>
      <c r="AG851" s="237"/>
      <c r="AH851" s="237"/>
      <c r="AI851" s="237"/>
      <c r="AJ851" s="237"/>
      <c r="AK851" s="237"/>
      <c r="AL851" s="237"/>
      <c r="AM851" s="237"/>
      <c r="AN851" s="237"/>
      <c r="AO851" s="237"/>
      <c r="AP851" s="237"/>
      <c r="AQ851" s="237"/>
      <c r="AR851" s="237"/>
      <c r="AS851" s="237"/>
      <c r="AT851" s="237"/>
      <c r="AU851" s="237"/>
      <c r="AV851" s="237"/>
      <c r="AW851" s="237"/>
      <c r="AX851" s="237"/>
      <c r="AY851" s="237"/>
      <c r="AZ851" s="237"/>
      <c r="BA851" s="237"/>
      <c r="BB851" s="237"/>
      <c r="BC851" s="237"/>
      <c r="BD851" s="237"/>
      <c r="BE851" s="237"/>
      <c r="BF851" s="237"/>
      <c r="BG851" s="237"/>
      <c r="BH851" s="237"/>
      <c r="BI851" s="237"/>
      <c r="BJ851" s="237"/>
      <c r="BK851" s="237"/>
      <c r="BL851" s="237"/>
      <c r="BM851" s="237"/>
      <c r="BN851" s="237"/>
      <c r="BO851" s="237"/>
      <c r="BP851" s="237"/>
      <c r="BQ851" s="237"/>
      <c r="BR851" s="237"/>
      <c r="BS851" s="237"/>
      <c r="BT851" s="237"/>
      <c r="BU851" s="237"/>
      <c r="BV851" s="237"/>
      <c r="BW851" s="237"/>
      <c r="BX851" s="237"/>
      <c r="BY851" s="237"/>
      <c r="BZ851" s="237"/>
      <c r="CA851" s="237"/>
      <c r="CB851" s="237"/>
      <c r="CC851" s="237"/>
      <c r="CD851" s="237"/>
      <c r="CE851" s="237"/>
      <c r="CF851" s="237"/>
      <c r="CG851" s="237"/>
      <c r="CH851" s="237"/>
      <c r="CI851" s="237"/>
      <c r="CJ851" s="237"/>
      <c r="CK851" s="237"/>
      <c r="CL851" s="237"/>
      <c r="CM851" s="237"/>
      <c r="CN851" s="237"/>
      <c r="CO851" s="237"/>
      <c r="CP851" s="237"/>
      <c r="CQ851" s="237"/>
      <c r="CR851" s="237"/>
      <c r="CS851" s="237"/>
      <c r="CT851" s="237"/>
      <c r="CU851" s="237"/>
      <c r="CV851" s="237"/>
      <c r="CW851" s="237"/>
      <c r="CX851" s="237"/>
      <c r="CY851" s="237"/>
      <c r="CZ851" s="237"/>
      <c r="DA851" s="237"/>
      <c r="DB851" s="237"/>
      <c r="DC851" s="237"/>
      <c r="DD851" s="237"/>
      <c r="DE851" s="237"/>
      <c r="DF851" s="237"/>
      <c r="DG851" s="237"/>
      <c r="DH851" s="237"/>
      <c r="DI851" s="237"/>
      <c r="DJ851" s="237"/>
      <c r="DK851" s="237"/>
      <c r="DL851" s="237"/>
      <c r="DM851" s="237"/>
      <c r="DN851" s="237"/>
      <c r="DO851" s="237"/>
      <c r="DP851" s="237"/>
      <c r="DQ851" s="237"/>
      <c r="DR851" s="237"/>
      <c r="DS851" s="237"/>
      <c r="DT851" s="237"/>
      <c r="DU851" s="237"/>
      <c r="DV851" s="237"/>
      <c r="DW851" s="237"/>
      <c r="DX851" s="237"/>
      <c r="DY851" s="237"/>
      <c r="DZ851" s="237"/>
      <c r="EA851" s="237"/>
      <c r="EB851" s="237"/>
      <c r="EC851" s="237"/>
      <c r="ED851" s="237"/>
      <c r="EE851" s="237"/>
      <c r="EF851" s="237"/>
      <c r="EG851" s="237"/>
      <c r="EH851" s="237"/>
      <c r="EI851" s="237"/>
      <c r="EJ851" s="237"/>
      <c r="EK851" s="237"/>
      <c r="EL851" s="237"/>
      <c r="EM851" s="237"/>
      <c r="EN851" s="237"/>
      <c r="EO851" s="237"/>
      <c r="EP851" s="237"/>
      <c r="EQ851" s="237"/>
      <c r="ER851" s="237"/>
      <c r="ES851" s="237"/>
      <c r="ET851" s="237"/>
      <c r="EU851" s="237"/>
      <c r="EV851" s="237"/>
      <c r="EW851" s="237"/>
      <c r="EX851" s="237"/>
      <c r="EY851" s="237"/>
      <c r="EZ851" s="237"/>
      <c r="FA851" s="237"/>
      <c r="FB851" s="237"/>
      <c r="FC851" s="237"/>
      <c r="FD851" s="237"/>
      <c r="FE851" s="237"/>
      <c r="FF851" s="237"/>
      <c r="FG851" s="237"/>
      <c r="FH851" s="237"/>
      <c r="FI851" s="237"/>
      <c r="FJ851" s="237"/>
      <c r="FK851" s="237"/>
      <c r="FL851" s="237"/>
      <c r="FM851" s="237"/>
      <c r="FN851" s="237"/>
      <c r="FO851" s="237"/>
      <c r="FP851" s="237"/>
      <c r="FQ851" s="237"/>
      <c r="FR851" s="237"/>
      <c r="FS851" s="237"/>
      <c r="FT851" s="237"/>
      <c r="FU851" s="237"/>
      <c r="FV851" s="237"/>
      <c r="FW851" s="237"/>
      <c r="FX851" s="237"/>
      <c r="FY851" s="237"/>
      <c r="FZ851" s="237"/>
      <c r="GA851" s="237"/>
      <c r="GB851" s="237"/>
      <c r="GC851" s="237"/>
      <c r="GD851" s="237"/>
      <c r="GE851" s="237"/>
      <c r="GF851" s="237"/>
      <c r="GG851" s="237"/>
      <c r="GH851" s="237"/>
      <c r="GI851" s="237"/>
      <c r="GJ851" s="237"/>
      <c r="GK851" s="237"/>
      <c r="GL851" s="237"/>
      <c r="GM851" s="237"/>
      <c r="GN851" s="237"/>
      <c r="GO851" s="237"/>
      <c r="GP851" s="237"/>
      <c r="GQ851" s="237"/>
      <c r="GR851" s="237"/>
      <c r="GS851" s="237"/>
      <c r="GT851" s="237"/>
      <c r="GU851" s="237"/>
      <c r="GV851" s="237"/>
      <c r="GW851" s="237"/>
      <c r="GX851" s="237"/>
      <c r="GY851" s="237"/>
    </row>
    <row r="852" spans="8:207" x14ac:dyDescent="0.2"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  <c r="R852" s="237"/>
      <c r="S852" s="237"/>
      <c r="T852" s="237"/>
      <c r="U852" s="237"/>
      <c r="V852" s="237"/>
      <c r="W852" s="237"/>
      <c r="X852" s="237"/>
      <c r="Y852" s="237"/>
      <c r="Z852" s="237"/>
      <c r="AA852" s="237"/>
      <c r="AB852" s="237"/>
      <c r="AC852" s="237"/>
      <c r="AD852" s="237"/>
      <c r="AE852" s="237"/>
      <c r="AF852" s="237"/>
      <c r="AG852" s="237"/>
      <c r="AH852" s="237"/>
      <c r="AI852" s="237"/>
      <c r="AJ852" s="237"/>
      <c r="AK852" s="237"/>
      <c r="AL852" s="237"/>
      <c r="AM852" s="237"/>
      <c r="AN852" s="237"/>
      <c r="AO852" s="237"/>
      <c r="AP852" s="237"/>
      <c r="AQ852" s="237"/>
      <c r="AR852" s="237"/>
      <c r="AS852" s="237"/>
      <c r="AT852" s="237"/>
      <c r="AU852" s="237"/>
      <c r="AV852" s="237"/>
      <c r="AW852" s="237"/>
      <c r="AX852" s="237"/>
      <c r="AY852" s="237"/>
      <c r="AZ852" s="237"/>
      <c r="BA852" s="237"/>
      <c r="BB852" s="237"/>
      <c r="BC852" s="237"/>
      <c r="BD852" s="237"/>
      <c r="BE852" s="237"/>
      <c r="BF852" s="237"/>
      <c r="BG852" s="237"/>
      <c r="BH852" s="237"/>
      <c r="BI852" s="237"/>
      <c r="BJ852" s="237"/>
      <c r="BK852" s="237"/>
      <c r="BL852" s="237"/>
      <c r="BM852" s="237"/>
      <c r="BN852" s="237"/>
      <c r="BO852" s="237"/>
      <c r="BP852" s="237"/>
      <c r="BQ852" s="237"/>
      <c r="BR852" s="237"/>
      <c r="BS852" s="237"/>
      <c r="BT852" s="237"/>
      <c r="BU852" s="237"/>
      <c r="BV852" s="237"/>
      <c r="BW852" s="237"/>
      <c r="BX852" s="237"/>
      <c r="BY852" s="237"/>
      <c r="BZ852" s="237"/>
      <c r="CA852" s="237"/>
      <c r="CB852" s="237"/>
      <c r="CC852" s="237"/>
      <c r="CD852" s="237"/>
      <c r="CE852" s="237"/>
      <c r="CF852" s="237"/>
      <c r="CG852" s="237"/>
      <c r="CH852" s="237"/>
      <c r="CI852" s="237"/>
      <c r="CJ852" s="237"/>
      <c r="CK852" s="237"/>
      <c r="CL852" s="237"/>
      <c r="CM852" s="237"/>
      <c r="CN852" s="237"/>
      <c r="CO852" s="237"/>
      <c r="CP852" s="237"/>
      <c r="CQ852" s="237"/>
      <c r="CR852" s="237"/>
      <c r="CS852" s="237"/>
      <c r="CT852" s="237"/>
      <c r="CU852" s="237"/>
      <c r="CV852" s="237"/>
      <c r="CW852" s="237"/>
      <c r="CX852" s="237"/>
      <c r="CY852" s="237"/>
      <c r="CZ852" s="237"/>
      <c r="DA852" s="237"/>
      <c r="DB852" s="237"/>
      <c r="DC852" s="237"/>
      <c r="DD852" s="237"/>
      <c r="DE852" s="237"/>
      <c r="DF852" s="237"/>
      <c r="DG852" s="237"/>
      <c r="DH852" s="237"/>
      <c r="DI852" s="237"/>
      <c r="DJ852" s="237"/>
      <c r="DK852" s="237"/>
      <c r="DL852" s="237"/>
      <c r="DM852" s="237"/>
      <c r="DN852" s="237"/>
      <c r="DO852" s="237"/>
      <c r="DP852" s="237"/>
      <c r="DQ852" s="237"/>
      <c r="DR852" s="237"/>
      <c r="DS852" s="237"/>
      <c r="DT852" s="237"/>
      <c r="DU852" s="237"/>
      <c r="DV852" s="237"/>
      <c r="DW852" s="237"/>
      <c r="DX852" s="237"/>
      <c r="DY852" s="237"/>
      <c r="DZ852" s="237"/>
      <c r="EA852" s="237"/>
      <c r="EB852" s="237"/>
      <c r="EC852" s="237"/>
      <c r="ED852" s="237"/>
      <c r="EE852" s="237"/>
      <c r="EF852" s="237"/>
      <c r="EG852" s="237"/>
      <c r="EH852" s="237"/>
      <c r="EI852" s="237"/>
      <c r="EJ852" s="237"/>
      <c r="EK852" s="237"/>
      <c r="EL852" s="237"/>
      <c r="EM852" s="237"/>
      <c r="EN852" s="237"/>
      <c r="EO852" s="237"/>
      <c r="EP852" s="237"/>
      <c r="EQ852" s="237"/>
      <c r="ER852" s="237"/>
      <c r="ES852" s="237"/>
      <c r="ET852" s="237"/>
      <c r="EU852" s="237"/>
      <c r="EV852" s="237"/>
      <c r="EW852" s="237"/>
      <c r="EX852" s="237"/>
      <c r="EY852" s="237"/>
      <c r="EZ852" s="237"/>
      <c r="FA852" s="237"/>
      <c r="FB852" s="237"/>
      <c r="FC852" s="237"/>
      <c r="FD852" s="237"/>
      <c r="FE852" s="237"/>
      <c r="FF852" s="237"/>
      <c r="FG852" s="237"/>
      <c r="FH852" s="237"/>
      <c r="FI852" s="237"/>
      <c r="FJ852" s="237"/>
      <c r="FK852" s="237"/>
      <c r="FL852" s="237"/>
      <c r="FM852" s="237"/>
      <c r="FN852" s="237"/>
      <c r="FO852" s="237"/>
      <c r="FP852" s="237"/>
      <c r="FQ852" s="237"/>
      <c r="FR852" s="237"/>
      <c r="FS852" s="237"/>
      <c r="FT852" s="237"/>
      <c r="FU852" s="237"/>
      <c r="FV852" s="237"/>
      <c r="FW852" s="237"/>
      <c r="FX852" s="237"/>
      <c r="FY852" s="237"/>
      <c r="FZ852" s="237"/>
      <c r="GA852" s="237"/>
      <c r="GB852" s="237"/>
      <c r="GC852" s="237"/>
      <c r="GD852" s="237"/>
      <c r="GE852" s="237"/>
      <c r="GF852" s="237"/>
      <c r="GG852" s="237"/>
      <c r="GH852" s="237"/>
      <c r="GI852" s="237"/>
      <c r="GJ852" s="237"/>
      <c r="GK852" s="237"/>
      <c r="GL852" s="237"/>
      <c r="GM852" s="237"/>
      <c r="GN852" s="237"/>
      <c r="GO852" s="237"/>
      <c r="GP852" s="237"/>
      <c r="GQ852" s="237"/>
      <c r="GR852" s="237"/>
      <c r="GS852" s="237"/>
      <c r="GT852" s="237"/>
      <c r="GU852" s="237"/>
      <c r="GV852" s="237"/>
      <c r="GW852" s="237"/>
      <c r="GX852" s="237"/>
      <c r="GY852" s="237"/>
    </row>
    <row r="853" spans="8:207" x14ac:dyDescent="0.2">
      <c r="H853" s="237"/>
      <c r="I853" s="237"/>
      <c r="J853" s="237"/>
      <c r="K853" s="237"/>
      <c r="L853" s="237"/>
      <c r="M853" s="237"/>
      <c r="N853" s="237"/>
      <c r="O853" s="237"/>
      <c r="P853" s="237"/>
      <c r="Q853" s="237"/>
      <c r="R853" s="237"/>
      <c r="S853" s="237"/>
      <c r="T853" s="237"/>
      <c r="U853" s="237"/>
      <c r="V853" s="237"/>
      <c r="W853" s="237"/>
      <c r="X853" s="237"/>
      <c r="Y853" s="237"/>
      <c r="Z853" s="237"/>
      <c r="AA853" s="237"/>
      <c r="AB853" s="237"/>
      <c r="AC853" s="237"/>
      <c r="AD853" s="237"/>
      <c r="AE853" s="237"/>
      <c r="AF853" s="237"/>
      <c r="AG853" s="237"/>
      <c r="AH853" s="237"/>
      <c r="AI853" s="237"/>
      <c r="AJ853" s="237"/>
      <c r="AK853" s="237"/>
      <c r="AL853" s="237"/>
      <c r="AM853" s="237"/>
      <c r="AN853" s="237"/>
      <c r="AO853" s="237"/>
      <c r="AP853" s="237"/>
      <c r="AQ853" s="237"/>
      <c r="AR853" s="237"/>
      <c r="AS853" s="237"/>
      <c r="AT853" s="237"/>
      <c r="AU853" s="237"/>
      <c r="AV853" s="237"/>
      <c r="AW853" s="237"/>
      <c r="AX853" s="237"/>
      <c r="AY853" s="237"/>
      <c r="AZ853" s="237"/>
      <c r="BA853" s="237"/>
      <c r="BB853" s="237"/>
      <c r="BC853" s="237"/>
      <c r="BD853" s="237"/>
      <c r="BE853" s="237"/>
      <c r="BF853" s="237"/>
      <c r="BG853" s="237"/>
      <c r="BH853" s="237"/>
      <c r="BI853" s="237"/>
      <c r="BJ853" s="237"/>
      <c r="BK853" s="237"/>
      <c r="BL853" s="237"/>
      <c r="BM853" s="237"/>
      <c r="BN853" s="237"/>
      <c r="BO853" s="237"/>
      <c r="BP853" s="237"/>
      <c r="BQ853" s="237"/>
      <c r="BR853" s="237"/>
      <c r="BS853" s="237"/>
      <c r="BT853" s="237"/>
      <c r="BU853" s="237"/>
      <c r="BV853" s="237"/>
      <c r="BW853" s="237"/>
      <c r="BX853" s="237"/>
      <c r="BY853" s="237"/>
      <c r="BZ853" s="237"/>
      <c r="CA853" s="237"/>
      <c r="CB853" s="237"/>
      <c r="CC853" s="237"/>
      <c r="CD853" s="237"/>
      <c r="CE853" s="237"/>
      <c r="CF853" s="237"/>
      <c r="CG853" s="237"/>
      <c r="CH853" s="237"/>
      <c r="CI853" s="237"/>
      <c r="CJ853" s="237"/>
      <c r="CK853" s="237"/>
      <c r="CL853" s="237"/>
      <c r="CM853" s="237"/>
      <c r="CN853" s="237"/>
      <c r="CO853" s="237"/>
      <c r="CP853" s="237"/>
      <c r="CQ853" s="237"/>
      <c r="CR853" s="237"/>
      <c r="CS853" s="237"/>
      <c r="CT853" s="237"/>
      <c r="CU853" s="237"/>
      <c r="CV853" s="237"/>
      <c r="CW853" s="237"/>
      <c r="CX853" s="237"/>
      <c r="CY853" s="237"/>
      <c r="CZ853" s="237"/>
      <c r="DA853" s="237"/>
      <c r="DB853" s="237"/>
      <c r="DC853" s="237"/>
      <c r="DD853" s="237"/>
      <c r="DE853" s="237"/>
      <c r="DF853" s="237"/>
      <c r="DG853" s="237"/>
      <c r="DH853" s="237"/>
      <c r="DI853" s="237"/>
      <c r="DJ853" s="237"/>
      <c r="DK853" s="237"/>
      <c r="DL853" s="237"/>
      <c r="DM853" s="237"/>
      <c r="DN853" s="237"/>
      <c r="DO853" s="237"/>
      <c r="DP853" s="237"/>
      <c r="DQ853" s="237"/>
      <c r="DR853" s="237"/>
      <c r="DS853" s="237"/>
      <c r="DT853" s="237"/>
      <c r="DU853" s="237"/>
      <c r="DV853" s="237"/>
      <c r="DW853" s="237"/>
      <c r="DX853" s="237"/>
      <c r="DY853" s="237"/>
      <c r="DZ853" s="237"/>
      <c r="EA853" s="237"/>
      <c r="EB853" s="237"/>
      <c r="EC853" s="237"/>
      <c r="ED853" s="237"/>
      <c r="EE853" s="237"/>
      <c r="EF853" s="237"/>
      <c r="EG853" s="237"/>
      <c r="EH853" s="237"/>
      <c r="EI853" s="237"/>
      <c r="EJ853" s="237"/>
      <c r="EK853" s="237"/>
      <c r="EL853" s="237"/>
      <c r="EM853" s="237"/>
      <c r="EN853" s="237"/>
      <c r="EO853" s="237"/>
      <c r="EP853" s="237"/>
      <c r="EQ853" s="237"/>
      <c r="ER853" s="237"/>
      <c r="ES853" s="237"/>
      <c r="ET853" s="237"/>
      <c r="EU853" s="237"/>
      <c r="EV853" s="237"/>
      <c r="EW853" s="237"/>
      <c r="EX853" s="237"/>
      <c r="EY853" s="237"/>
      <c r="EZ853" s="237"/>
      <c r="FA853" s="237"/>
      <c r="FB853" s="237"/>
      <c r="FC853" s="237"/>
      <c r="FD853" s="237"/>
      <c r="FE853" s="237"/>
      <c r="FF853" s="237"/>
      <c r="FG853" s="237"/>
      <c r="FH853" s="237"/>
      <c r="FI853" s="237"/>
      <c r="FJ853" s="237"/>
      <c r="FK853" s="237"/>
      <c r="FL853" s="237"/>
      <c r="FM853" s="237"/>
      <c r="FN853" s="237"/>
      <c r="FO853" s="237"/>
      <c r="FP853" s="237"/>
      <c r="FQ853" s="237"/>
      <c r="FR853" s="237"/>
      <c r="FS853" s="237"/>
      <c r="FT853" s="237"/>
      <c r="FU853" s="237"/>
      <c r="FV853" s="237"/>
      <c r="FW853" s="237"/>
      <c r="FX853" s="237"/>
      <c r="FY853" s="237"/>
      <c r="FZ853" s="237"/>
      <c r="GA853" s="237"/>
      <c r="GB853" s="237"/>
      <c r="GC853" s="237"/>
      <c r="GD853" s="237"/>
      <c r="GE853" s="237"/>
      <c r="GF853" s="237"/>
      <c r="GG853" s="237"/>
      <c r="GH853" s="237"/>
      <c r="GI853" s="237"/>
      <c r="GJ853" s="237"/>
      <c r="GK853" s="237"/>
      <c r="GL853" s="237"/>
      <c r="GM853" s="237"/>
      <c r="GN853" s="237"/>
      <c r="GO853" s="237"/>
      <c r="GP853" s="237"/>
      <c r="GQ853" s="237"/>
      <c r="GR853" s="237"/>
      <c r="GS853" s="237"/>
      <c r="GT853" s="237"/>
      <c r="GU853" s="237"/>
      <c r="GV853" s="237"/>
      <c r="GW853" s="237"/>
      <c r="GX853" s="237"/>
      <c r="GY853" s="237"/>
    </row>
    <row r="854" spans="8:207" x14ac:dyDescent="0.2">
      <c r="H854" s="237"/>
      <c r="I854" s="237"/>
      <c r="J854" s="237"/>
      <c r="K854" s="237"/>
      <c r="L854" s="237"/>
      <c r="M854" s="237"/>
      <c r="N854" s="237"/>
      <c r="O854" s="237"/>
      <c r="P854" s="237"/>
      <c r="Q854" s="237"/>
      <c r="R854" s="237"/>
      <c r="S854" s="237"/>
      <c r="T854" s="237"/>
      <c r="U854" s="237"/>
      <c r="V854" s="237"/>
      <c r="W854" s="237"/>
      <c r="X854" s="237"/>
      <c r="Y854" s="237"/>
      <c r="Z854" s="237"/>
      <c r="AA854" s="237"/>
      <c r="AB854" s="237"/>
      <c r="AC854" s="237"/>
      <c r="AD854" s="237"/>
      <c r="AE854" s="237"/>
      <c r="AF854" s="237"/>
      <c r="AG854" s="237"/>
      <c r="AH854" s="237"/>
      <c r="AI854" s="237"/>
      <c r="AJ854" s="237"/>
      <c r="AK854" s="237"/>
      <c r="AL854" s="237"/>
      <c r="AM854" s="237"/>
      <c r="AN854" s="237"/>
      <c r="AO854" s="237"/>
      <c r="AP854" s="237"/>
      <c r="AQ854" s="237"/>
      <c r="AR854" s="237"/>
      <c r="AS854" s="237"/>
      <c r="AT854" s="237"/>
      <c r="AU854" s="237"/>
      <c r="AV854" s="237"/>
      <c r="AW854" s="237"/>
      <c r="AX854" s="237"/>
      <c r="AY854" s="237"/>
      <c r="AZ854" s="237"/>
      <c r="BA854" s="237"/>
      <c r="BB854" s="237"/>
      <c r="BC854" s="237"/>
      <c r="BD854" s="237"/>
      <c r="BE854" s="237"/>
      <c r="BF854" s="237"/>
      <c r="BG854" s="237"/>
      <c r="BH854" s="237"/>
      <c r="BI854" s="237"/>
      <c r="BJ854" s="237"/>
      <c r="BK854" s="237"/>
      <c r="BL854" s="237"/>
      <c r="BM854" s="237"/>
      <c r="BN854" s="237"/>
      <c r="BO854" s="237"/>
      <c r="BP854" s="237"/>
      <c r="BQ854" s="237"/>
      <c r="BR854" s="237"/>
      <c r="BS854" s="237"/>
      <c r="BT854" s="237"/>
      <c r="BU854" s="237"/>
      <c r="BV854" s="237"/>
      <c r="BW854" s="237"/>
      <c r="BX854" s="237"/>
      <c r="BY854" s="237"/>
      <c r="BZ854" s="237"/>
      <c r="CA854" s="237"/>
      <c r="CB854" s="237"/>
      <c r="CC854" s="237"/>
      <c r="CD854" s="237"/>
      <c r="CE854" s="237"/>
      <c r="CF854" s="237"/>
      <c r="CG854" s="237"/>
      <c r="CH854" s="237"/>
      <c r="CI854" s="237"/>
      <c r="CJ854" s="237"/>
      <c r="CK854" s="237"/>
      <c r="CL854" s="237"/>
      <c r="CM854" s="237"/>
      <c r="CN854" s="237"/>
      <c r="CO854" s="237"/>
      <c r="CP854" s="237"/>
      <c r="CQ854" s="237"/>
      <c r="CR854" s="237"/>
      <c r="CS854" s="237"/>
      <c r="CT854" s="237"/>
      <c r="CU854" s="237"/>
      <c r="CV854" s="237"/>
      <c r="CW854" s="237"/>
      <c r="CX854" s="237"/>
      <c r="CY854" s="237"/>
      <c r="CZ854" s="237"/>
      <c r="DA854" s="237"/>
      <c r="DB854" s="237"/>
      <c r="DC854" s="237"/>
      <c r="DD854" s="237"/>
      <c r="DE854" s="237"/>
      <c r="DF854" s="237"/>
      <c r="DG854" s="237"/>
      <c r="DH854" s="237"/>
      <c r="DI854" s="237"/>
      <c r="DJ854" s="237"/>
      <c r="DK854" s="237"/>
      <c r="DL854" s="237"/>
      <c r="DM854" s="237"/>
      <c r="DN854" s="237"/>
      <c r="DO854" s="237"/>
      <c r="DP854" s="237"/>
      <c r="DQ854" s="237"/>
      <c r="DR854" s="237"/>
      <c r="DS854" s="237"/>
      <c r="DT854" s="237"/>
      <c r="DU854" s="237"/>
      <c r="DV854" s="237"/>
      <c r="DW854" s="237"/>
      <c r="DX854" s="237"/>
      <c r="DY854" s="237"/>
      <c r="DZ854" s="237"/>
      <c r="EA854" s="237"/>
      <c r="EB854" s="237"/>
      <c r="EC854" s="237"/>
      <c r="ED854" s="237"/>
      <c r="EE854" s="237"/>
      <c r="EF854" s="237"/>
      <c r="EG854" s="237"/>
      <c r="EH854" s="237"/>
      <c r="EI854" s="237"/>
      <c r="EJ854" s="237"/>
      <c r="EK854" s="237"/>
      <c r="EL854" s="237"/>
      <c r="EM854" s="237"/>
      <c r="EN854" s="237"/>
      <c r="EO854" s="237"/>
      <c r="EP854" s="237"/>
      <c r="EQ854" s="237"/>
      <c r="ER854" s="237"/>
      <c r="ES854" s="237"/>
      <c r="ET854" s="237"/>
      <c r="EU854" s="237"/>
      <c r="EV854" s="237"/>
      <c r="EW854" s="237"/>
      <c r="EX854" s="237"/>
      <c r="EY854" s="237"/>
      <c r="EZ854" s="237"/>
      <c r="FA854" s="237"/>
      <c r="FB854" s="237"/>
      <c r="FC854" s="237"/>
      <c r="FD854" s="237"/>
      <c r="FE854" s="237"/>
      <c r="FF854" s="237"/>
      <c r="FG854" s="237"/>
      <c r="FH854" s="237"/>
      <c r="FI854" s="237"/>
      <c r="FJ854" s="237"/>
      <c r="FK854" s="237"/>
      <c r="FL854" s="237"/>
      <c r="FM854" s="237"/>
      <c r="FN854" s="237"/>
      <c r="FO854" s="237"/>
      <c r="FP854" s="237"/>
      <c r="FQ854" s="237"/>
      <c r="FR854" s="237"/>
      <c r="FS854" s="237"/>
      <c r="FT854" s="237"/>
      <c r="FU854" s="237"/>
      <c r="FV854" s="237"/>
      <c r="FW854" s="237"/>
      <c r="FX854" s="237"/>
      <c r="FY854" s="237"/>
      <c r="FZ854" s="237"/>
      <c r="GA854" s="237"/>
      <c r="GB854" s="237"/>
      <c r="GC854" s="237"/>
      <c r="GD854" s="237"/>
      <c r="GE854" s="237"/>
      <c r="GF854" s="237"/>
      <c r="GG854" s="237"/>
      <c r="GH854" s="237"/>
      <c r="GI854" s="237"/>
      <c r="GJ854" s="237"/>
      <c r="GK854" s="237"/>
      <c r="GL854" s="237"/>
      <c r="GM854" s="237"/>
      <c r="GN854" s="237"/>
      <c r="GO854" s="237"/>
      <c r="GP854" s="237"/>
      <c r="GQ854" s="237"/>
      <c r="GR854" s="237"/>
      <c r="GS854" s="237"/>
      <c r="GT854" s="237"/>
      <c r="GU854" s="237"/>
      <c r="GV854" s="237"/>
      <c r="GW854" s="237"/>
      <c r="GX854" s="237"/>
      <c r="GY854" s="237"/>
    </row>
    <row r="855" spans="8:207" x14ac:dyDescent="0.2">
      <c r="H855" s="237"/>
      <c r="I855" s="237"/>
      <c r="J855" s="237"/>
      <c r="K855" s="237"/>
      <c r="L855" s="237"/>
      <c r="M855" s="237"/>
      <c r="N855" s="237"/>
      <c r="O855" s="237"/>
      <c r="P855" s="237"/>
      <c r="Q855" s="237"/>
      <c r="R855" s="237"/>
      <c r="S855" s="237"/>
      <c r="T855" s="237"/>
      <c r="U855" s="237"/>
      <c r="V855" s="237"/>
      <c r="W855" s="237"/>
      <c r="X855" s="237"/>
      <c r="Y855" s="237"/>
      <c r="Z855" s="237"/>
      <c r="AA855" s="237"/>
      <c r="AB855" s="237"/>
      <c r="AC855" s="237"/>
      <c r="AD855" s="237"/>
      <c r="AE855" s="237"/>
      <c r="AF855" s="237"/>
      <c r="AG855" s="237"/>
      <c r="AH855" s="237"/>
      <c r="AI855" s="237"/>
      <c r="AJ855" s="237"/>
      <c r="AK855" s="237"/>
      <c r="AL855" s="237"/>
      <c r="AM855" s="237"/>
      <c r="AN855" s="237"/>
      <c r="AO855" s="237"/>
      <c r="AP855" s="237"/>
      <c r="AQ855" s="237"/>
      <c r="AR855" s="237"/>
      <c r="AS855" s="237"/>
      <c r="AT855" s="237"/>
      <c r="AU855" s="237"/>
      <c r="AV855" s="237"/>
      <c r="AW855" s="237"/>
      <c r="AX855" s="237"/>
      <c r="AY855" s="237"/>
      <c r="AZ855" s="237"/>
      <c r="BA855" s="237"/>
      <c r="BB855" s="237"/>
      <c r="BC855" s="237"/>
      <c r="BD855" s="237"/>
      <c r="BE855" s="237"/>
      <c r="BF855" s="237"/>
      <c r="BG855" s="237"/>
      <c r="BH855" s="237"/>
      <c r="BI855" s="237"/>
      <c r="BJ855" s="237"/>
      <c r="BK855" s="237"/>
      <c r="BL855" s="237"/>
      <c r="BM855" s="237"/>
      <c r="BN855" s="237"/>
      <c r="BO855" s="237"/>
      <c r="BP855" s="237"/>
      <c r="BQ855" s="237"/>
      <c r="BR855" s="237"/>
      <c r="BS855" s="237"/>
      <c r="BT855" s="237"/>
      <c r="BU855" s="237"/>
      <c r="BV855" s="237"/>
      <c r="BW855" s="237"/>
      <c r="BX855" s="237"/>
      <c r="BY855" s="237"/>
      <c r="BZ855" s="237"/>
      <c r="CA855" s="237"/>
      <c r="CB855" s="237"/>
      <c r="CC855" s="237"/>
      <c r="CD855" s="237"/>
      <c r="CE855" s="237"/>
      <c r="CF855" s="237"/>
      <c r="CG855" s="237"/>
      <c r="CH855" s="237"/>
      <c r="CI855" s="237"/>
      <c r="CJ855" s="237"/>
      <c r="CK855" s="237"/>
      <c r="CL855" s="237"/>
      <c r="CM855" s="237"/>
      <c r="CN855" s="237"/>
      <c r="CO855" s="237"/>
      <c r="CP855" s="237"/>
      <c r="CQ855" s="237"/>
      <c r="CR855" s="237"/>
      <c r="CS855" s="237"/>
      <c r="CT855" s="237"/>
      <c r="CU855" s="237"/>
      <c r="CV855" s="237"/>
      <c r="CW855" s="237"/>
      <c r="CX855" s="237"/>
      <c r="CY855" s="237"/>
      <c r="CZ855" s="237"/>
      <c r="DA855" s="237"/>
      <c r="DB855" s="237"/>
      <c r="DC855" s="237"/>
      <c r="DD855" s="237"/>
      <c r="DE855" s="237"/>
      <c r="DF855" s="237"/>
      <c r="DG855" s="237"/>
      <c r="DH855" s="237"/>
      <c r="DI855" s="237"/>
      <c r="DJ855" s="237"/>
      <c r="DK855" s="237"/>
      <c r="DL855" s="237"/>
      <c r="DM855" s="237"/>
      <c r="DN855" s="237"/>
      <c r="DO855" s="237"/>
      <c r="DP855" s="237"/>
      <c r="DQ855" s="237"/>
      <c r="DR855" s="237"/>
      <c r="DS855" s="237"/>
      <c r="DT855" s="237"/>
      <c r="DU855" s="237"/>
      <c r="DV855" s="237"/>
      <c r="DW855" s="237"/>
      <c r="DX855" s="237"/>
      <c r="DY855" s="237"/>
      <c r="DZ855" s="237"/>
      <c r="EA855" s="237"/>
      <c r="EB855" s="237"/>
      <c r="EC855" s="237"/>
      <c r="ED855" s="237"/>
      <c r="EE855" s="237"/>
      <c r="EF855" s="237"/>
      <c r="EG855" s="237"/>
      <c r="EH855" s="237"/>
      <c r="EI855" s="237"/>
      <c r="EJ855" s="237"/>
      <c r="EK855" s="237"/>
      <c r="EL855" s="237"/>
      <c r="EM855" s="237"/>
      <c r="EN855" s="237"/>
      <c r="EO855" s="237"/>
      <c r="EP855" s="237"/>
      <c r="EQ855" s="237"/>
      <c r="ER855" s="237"/>
      <c r="ES855" s="237"/>
      <c r="ET855" s="237"/>
      <c r="EU855" s="237"/>
      <c r="EV855" s="237"/>
      <c r="EW855" s="237"/>
      <c r="EX855" s="237"/>
      <c r="EY855" s="237"/>
      <c r="EZ855" s="237"/>
      <c r="FA855" s="237"/>
      <c r="FB855" s="237"/>
      <c r="FC855" s="237"/>
      <c r="FD855" s="237"/>
      <c r="FE855" s="237"/>
      <c r="FF855" s="237"/>
      <c r="FG855" s="237"/>
      <c r="FH855" s="237"/>
      <c r="FI855" s="237"/>
      <c r="FJ855" s="237"/>
      <c r="FK855" s="237"/>
      <c r="FL855" s="237"/>
      <c r="FM855" s="237"/>
      <c r="FN855" s="237"/>
      <c r="FO855" s="237"/>
      <c r="FP855" s="237"/>
      <c r="FQ855" s="237"/>
      <c r="FR855" s="237"/>
      <c r="FS855" s="237"/>
      <c r="FT855" s="237"/>
      <c r="FU855" s="237"/>
      <c r="FV855" s="237"/>
      <c r="FW855" s="237"/>
      <c r="FX855" s="237"/>
      <c r="FY855" s="237"/>
      <c r="FZ855" s="237"/>
      <c r="GA855" s="237"/>
      <c r="GB855" s="237"/>
      <c r="GC855" s="237"/>
      <c r="GD855" s="237"/>
      <c r="GE855" s="237"/>
      <c r="GF855" s="237"/>
      <c r="GG855" s="237"/>
      <c r="GH855" s="237"/>
      <c r="GI855" s="237"/>
      <c r="GJ855" s="237"/>
      <c r="GK855" s="237"/>
      <c r="GL855" s="237"/>
      <c r="GM855" s="237"/>
      <c r="GN855" s="237"/>
      <c r="GO855" s="237"/>
      <c r="GP855" s="237"/>
      <c r="GQ855" s="237"/>
      <c r="GR855" s="237"/>
      <c r="GS855" s="237"/>
      <c r="GT855" s="237"/>
      <c r="GU855" s="237"/>
      <c r="GV855" s="237"/>
      <c r="GW855" s="237"/>
      <c r="GX855" s="237"/>
      <c r="GY855" s="237"/>
    </row>
    <row r="856" spans="8:207" x14ac:dyDescent="0.2">
      <c r="H856" s="237"/>
      <c r="I856" s="237"/>
      <c r="J856" s="237"/>
      <c r="K856" s="237"/>
      <c r="L856" s="237"/>
      <c r="M856" s="237"/>
      <c r="N856" s="237"/>
      <c r="O856" s="237"/>
      <c r="P856" s="237"/>
      <c r="Q856" s="237"/>
      <c r="R856" s="237"/>
      <c r="S856" s="237"/>
      <c r="T856" s="237"/>
      <c r="U856" s="237"/>
      <c r="V856" s="237"/>
      <c r="W856" s="237"/>
      <c r="X856" s="237"/>
      <c r="Y856" s="237"/>
      <c r="Z856" s="237"/>
      <c r="AA856" s="237"/>
      <c r="AB856" s="237"/>
      <c r="AC856" s="237"/>
      <c r="AD856" s="237"/>
      <c r="AE856" s="237"/>
      <c r="AF856" s="237"/>
      <c r="AG856" s="237"/>
      <c r="AH856" s="237"/>
      <c r="AI856" s="237"/>
      <c r="AJ856" s="237"/>
      <c r="AK856" s="237"/>
      <c r="AL856" s="237"/>
      <c r="AM856" s="237"/>
      <c r="AN856" s="237"/>
      <c r="AO856" s="237"/>
      <c r="AP856" s="237"/>
      <c r="AQ856" s="237"/>
      <c r="AR856" s="237"/>
      <c r="AS856" s="237"/>
      <c r="AT856" s="237"/>
      <c r="AU856" s="237"/>
      <c r="AV856" s="237"/>
      <c r="AW856" s="237"/>
      <c r="AX856" s="237"/>
      <c r="AY856" s="237"/>
      <c r="AZ856" s="237"/>
      <c r="BA856" s="237"/>
      <c r="BB856" s="237"/>
      <c r="BC856" s="237"/>
      <c r="BD856" s="237"/>
      <c r="BE856" s="237"/>
      <c r="BF856" s="237"/>
      <c r="BG856" s="237"/>
      <c r="BH856" s="237"/>
      <c r="BI856" s="237"/>
      <c r="BJ856" s="237"/>
      <c r="BK856" s="237"/>
      <c r="BL856" s="237"/>
      <c r="BM856" s="237"/>
      <c r="BN856" s="237"/>
      <c r="BO856" s="237"/>
      <c r="BP856" s="237"/>
      <c r="BQ856" s="237"/>
      <c r="BR856" s="237"/>
      <c r="BS856" s="237"/>
      <c r="BT856" s="237"/>
      <c r="BU856" s="237"/>
      <c r="BV856" s="237"/>
      <c r="BW856" s="237"/>
      <c r="BX856" s="237"/>
      <c r="BY856" s="237"/>
      <c r="BZ856" s="237"/>
      <c r="CA856" s="237"/>
      <c r="CB856" s="237"/>
      <c r="CC856" s="237"/>
      <c r="CD856" s="237"/>
      <c r="CE856" s="237"/>
      <c r="CF856" s="237"/>
      <c r="CG856" s="237"/>
      <c r="CH856" s="237"/>
      <c r="CI856" s="237"/>
      <c r="CJ856" s="237"/>
      <c r="CK856" s="237"/>
      <c r="CL856" s="237"/>
      <c r="CM856" s="237"/>
      <c r="CN856" s="237"/>
      <c r="CO856" s="237"/>
      <c r="CP856" s="237"/>
      <c r="CQ856" s="237"/>
      <c r="CR856" s="237"/>
      <c r="CS856" s="237"/>
      <c r="CT856" s="237"/>
      <c r="CU856" s="237"/>
      <c r="CV856" s="237"/>
      <c r="CW856" s="237"/>
      <c r="CX856" s="237"/>
      <c r="CY856" s="237"/>
      <c r="CZ856" s="237"/>
      <c r="DA856" s="237"/>
      <c r="DB856" s="237"/>
      <c r="DC856" s="237"/>
      <c r="DD856" s="237"/>
      <c r="DE856" s="237"/>
      <c r="DF856" s="237"/>
      <c r="DG856" s="237"/>
      <c r="DH856" s="237"/>
      <c r="DI856" s="237"/>
      <c r="DJ856" s="237"/>
      <c r="DK856" s="237"/>
      <c r="DL856" s="237"/>
      <c r="DM856" s="237"/>
      <c r="DN856" s="237"/>
      <c r="DO856" s="237"/>
      <c r="DP856" s="237"/>
      <c r="DQ856" s="237"/>
      <c r="DR856" s="237"/>
      <c r="DS856" s="237"/>
      <c r="DT856" s="237"/>
      <c r="DU856" s="237"/>
      <c r="DV856" s="237"/>
      <c r="DW856" s="237"/>
      <c r="DX856" s="237"/>
      <c r="DY856" s="237"/>
      <c r="DZ856" s="237"/>
      <c r="EA856" s="237"/>
      <c r="EB856" s="237"/>
      <c r="EC856" s="237"/>
      <c r="ED856" s="237"/>
      <c r="EE856" s="237"/>
      <c r="EF856" s="237"/>
      <c r="EG856" s="237"/>
      <c r="EH856" s="237"/>
      <c r="EI856" s="237"/>
      <c r="EJ856" s="237"/>
      <c r="EK856" s="237"/>
      <c r="EL856" s="237"/>
      <c r="EM856" s="237"/>
      <c r="EN856" s="237"/>
      <c r="EO856" s="237"/>
      <c r="EP856" s="237"/>
      <c r="EQ856" s="237"/>
      <c r="ER856" s="237"/>
      <c r="ES856" s="237"/>
      <c r="ET856" s="237"/>
      <c r="EU856" s="237"/>
      <c r="EV856" s="237"/>
      <c r="EW856" s="237"/>
      <c r="EX856" s="237"/>
      <c r="EY856" s="237"/>
      <c r="EZ856" s="237"/>
      <c r="FA856" s="237"/>
      <c r="FB856" s="237"/>
      <c r="FC856" s="237"/>
      <c r="FD856" s="237"/>
      <c r="FE856" s="237"/>
      <c r="FF856" s="237"/>
      <c r="FG856" s="237"/>
      <c r="FH856" s="237"/>
      <c r="FI856" s="237"/>
      <c r="FJ856" s="237"/>
      <c r="FK856" s="237"/>
      <c r="FL856" s="237"/>
      <c r="FM856" s="237"/>
      <c r="FN856" s="237"/>
      <c r="FO856" s="237"/>
      <c r="FP856" s="237"/>
      <c r="FQ856" s="237"/>
      <c r="FR856" s="237"/>
      <c r="FS856" s="237"/>
      <c r="FT856" s="237"/>
      <c r="FU856" s="237"/>
      <c r="FV856" s="237"/>
      <c r="FW856" s="237"/>
      <c r="FX856" s="237"/>
      <c r="FY856" s="237"/>
      <c r="FZ856" s="237"/>
      <c r="GA856" s="237"/>
      <c r="GB856" s="237"/>
      <c r="GC856" s="237"/>
      <c r="GD856" s="237"/>
      <c r="GE856" s="237"/>
      <c r="GF856" s="237"/>
      <c r="GG856" s="237"/>
      <c r="GH856" s="237"/>
      <c r="GI856" s="237"/>
      <c r="GJ856" s="237"/>
      <c r="GK856" s="237"/>
      <c r="GL856" s="237"/>
      <c r="GM856" s="237"/>
      <c r="GN856" s="237"/>
      <c r="GO856" s="237"/>
      <c r="GP856" s="237"/>
      <c r="GQ856" s="237"/>
      <c r="GR856" s="237"/>
      <c r="GS856" s="237"/>
      <c r="GT856" s="237"/>
      <c r="GU856" s="237"/>
      <c r="GV856" s="237"/>
      <c r="GW856" s="237"/>
      <c r="GX856" s="237"/>
      <c r="GY856" s="237"/>
    </row>
    <row r="857" spans="8:207" x14ac:dyDescent="0.2">
      <c r="H857" s="237"/>
      <c r="I857" s="237"/>
      <c r="J857" s="237"/>
      <c r="K857" s="237"/>
      <c r="L857" s="237"/>
      <c r="M857" s="237"/>
      <c r="N857" s="237"/>
      <c r="O857" s="237"/>
      <c r="P857" s="237"/>
      <c r="Q857" s="237"/>
      <c r="R857" s="237"/>
      <c r="S857" s="237"/>
      <c r="T857" s="237"/>
      <c r="U857" s="237"/>
      <c r="V857" s="237"/>
      <c r="W857" s="237"/>
      <c r="X857" s="237"/>
      <c r="Y857" s="237"/>
      <c r="Z857" s="237"/>
      <c r="AA857" s="237"/>
      <c r="AB857" s="237"/>
      <c r="AC857" s="237"/>
      <c r="AD857" s="237"/>
      <c r="AE857" s="237"/>
      <c r="AF857" s="237"/>
      <c r="AG857" s="237"/>
      <c r="AH857" s="237"/>
      <c r="AI857" s="237"/>
      <c r="AJ857" s="237"/>
      <c r="AK857" s="237"/>
      <c r="AL857" s="237"/>
      <c r="AM857" s="237"/>
      <c r="AN857" s="237"/>
      <c r="AO857" s="237"/>
      <c r="AP857" s="237"/>
      <c r="AQ857" s="237"/>
      <c r="AR857" s="237"/>
      <c r="AS857" s="237"/>
      <c r="AT857" s="237"/>
      <c r="AU857" s="237"/>
      <c r="AV857" s="237"/>
      <c r="AW857" s="237"/>
      <c r="AX857" s="237"/>
      <c r="AY857" s="237"/>
      <c r="AZ857" s="237"/>
      <c r="BA857" s="237"/>
      <c r="BB857" s="237"/>
      <c r="BC857" s="237"/>
      <c r="BD857" s="237"/>
      <c r="BE857" s="237"/>
      <c r="BF857" s="237"/>
      <c r="BG857" s="237"/>
      <c r="BH857" s="237"/>
      <c r="BI857" s="237"/>
      <c r="BJ857" s="237"/>
      <c r="BK857" s="237"/>
      <c r="BL857" s="237"/>
      <c r="BM857" s="237"/>
      <c r="BN857" s="237"/>
      <c r="BO857" s="237"/>
      <c r="BP857" s="237"/>
      <c r="BQ857" s="237"/>
      <c r="BR857" s="237"/>
      <c r="BS857" s="237"/>
      <c r="BT857" s="237"/>
      <c r="BU857" s="237"/>
      <c r="BV857" s="237"/>
      <c r="BW857" s="237"/>
      <c r="BX857" s="237"/>
      <c r="BY857" s="237"/>
      <c r="BZ857" s="237"/>
      <c r="CA857" s="237"/>
      <c r="CB857" s="237"/>
      <c r="CC857" s="237"/>
      <c r="CD857" s="237"/>
      <c r="CE857" s="237"/>
      <c r="CF857" s="237"/>
      <c r="CG857" s="237"/>
      <c r="CH857" s="237"/>
      <c r="CI857" s="237"/>
      <c r="CJ857" s="237"/>
      <c r="CK857" s="237"/>
      <c r="CL857" s="237"/>
      <c r="CM857" s="237"/>
      <c r="CN857" s="237"/>
      <c r="CO857" s="237"/>
      <c r="CP857" s="237"/>
      <c r="CQ857" s="237"/>
      <c r="CR857" s="237"/>
      <c r="CS857" s="237"/>
      <c r="CT857" s="237"/>
      <c r="CU857" s="237"/>
      <c r="CV857" s="237"/>
      <c r="CW857" s="237"/>
      <c r="CX857" s="237"/>
      <c r="CY857" s="237"/>
      <c r="CZ857" s="237"/>
      <c r="DA857" s="237"/>
      <c r="DB857" s="237"/>
      <c r="DC857" s="237"/>
      <c r="DD857" s="237"/>
      <c r="DE857" s="237"/>
      <c r="DF857" s="237"/>
      <c r="DG857" s="237"/>
      <c r="DH857" s="237"/>
      <c r="DI857" s="237"/>
      <c r="DJ857" s="237"/>
      <c r="DK857" s="237"/>
      <c r="DL857" s="237"/>
      <c r="DM857" s="237"/>
      <c r="DN857" s="237"/>
      <c r="DO857" s="237"/>
      <c r="DP857" s="237"/>
      <c r="DQ857" s="237"/>
      <c r="DR857" s="237"/>
      <c r="DS857" s="237"/>
      <c r="DT857" s="237"/>
      <c r="DU857" s="237"/>
      <c r="DV857" s="237"/>
      <c r="DW857" s="237"/>
      <c r="DX857" s="237"/>
      <c r="DY857" s="237"/>
      <c r="DZ857" s="237"/>
      <c r="EA857" s="237"/>
      <c r="EB857" s="237"/>
      <c r="EC857" s="237"/>
      <c r="ED857" s="237"/>
      <c r="EE857" s="237"/>
      <c r="EF857" s="237"/>
      <c r="EG857" s="237"/>
      <c r="EH857" s="237"/>
      <c r="EI857" s="237"/>
      <c r="EJ857" s="237"/>
      <c r="EK857" s="237"/>
      <c r="EL857" s="237"/>
      <c r="EM857" s="237"/>
      <c r="EN857" s="237"/>
      <c r="EO857" s="237"/>
      <c r="EP857" s="237"/>
      <c r="EQ857" s="237"/>
      <c r="ER857" s="237"/>
      <c r="ES857" s="237"/>
      <c r="ET857" s="237"/>
      <c r="EU857" s="237"/>
      <c r="EV857" s="237"/>
      <c r="EW857" s="237"/>
      <c r="EX857" s="237"/>
      <c r="EY857" s="237"/>
      <c r="EZ857" s="237"/>
      <c r="FA857" s="237"/>
      <c r="FB857" s="237"/>
      <c r="FC857" s="237"/>
      <c r="FD857" s="237"/>
      <c r="FE857" s="237"/>
      <c r="FF857" s="237"/>
      <c r="FG857" s="237"/>
      <c r="FH857" s="237"/>
      <c r="FI857" s="237"/>
      <c r="FJ857" s="237"/>
      <c r="FK857" s="237"/>
      <c r="FL857" s="237"/>
      <c r="FM857" s="237"/>
      <c r="FN857" s="237"/>
      <c r="FO857" s="237"/>
      <c r="FP857" s="237"/>
      <c r="FQ857" s="237"/>
      <c r="FR857" s="237"/>
      <c r="FS857" s="237"/>
      <c r="FT857" s="237"/>
      <c r="FU857" s="237"/>
      <c r="FV857" s="237"/>
      <c r="FW857" s="237"/>
      <c r="FX857" s="237"/>
      <c r="FY857" s="237"/>
      <c r="FZ857" s="237"/>
      <c r="GA857" s="237"/>
      <c r="GB857" s="237"/>
      <c r="GC857" s="237"/>
      <c r="GD857" s="237"/>
      <c r="GE857" s="237"/>
      <c r="GF857" s="237"/>
      <c r="GG857" s="237"/>
      <c r="GH857" s="237"/>
      <c r="GI857" s="237"/>
      <c r="GJ857" s="237"/>
      <c r="GK857" s="237"/>
      <c r="GL857" s="237"/>
      <c r="GM857" s="237"/>
      <c r="GN857" s="237"/>
      <c r="GO857" s="237"/>
      <c r="GP857" s="237"/>
      <c r="GQ857" s="237"/>
      <c r="GR857" s="237"/>
      <c r="GS857" s="237"/>
      <c r="GT857" s="237"/>
      <c r="GU857" s="237"/>
      <c r="GV857" s="237"/>
      <c r="GW857" s="237"/>
      <c r="GX857" s="237"/>
      <c r="GY857" s="237"/>
    </row>
    <row r="858" spans="8:207" x14ac:dyDescent="0.2">
      <c r="H858" s="237"/>
      <c r="I858" s="237"/>
      <c r="J858" s="237"/>
      <c r="K858" s="237"/>
      <c r="L858" s="237"/>
      <c r="M858" s="237"/>
      <c r="N858" s="237"/>
      <c r="O858" s="237"/>
      <c r="P858" s="237"/>
      <c r="Q858" s="237"/>
      <c r="R858" s="237"/>
      <c r="S858" s="237"/>
      <c r="T858" s="237"/>
      <c r="U858" s="237"/>
      <c r="V858" s="237"/>
      <c r="W858" s="237"/>
      <c r="X858" s="237"/>
      <c r="Y858" s="237"/>
      <c r="Z858" s="237"/>
      <c r="AA858" s="237"/>
      <c r="AB858" s="237"/>
      <c r="AC858" s="237"/>
      <c r="AD858" s="237"/>
      <c r="AE858" s="237"/>
      <c r="AF858" s="237"/>
      <c r="AG858" s="237"/>
      <c r="AH858" s="237"/>
      <c r="AI858" s="237"/>
      <c r="AJ858" s="237"/>
      <c r="AK858" s="237"/>
      <c r="AL858" s="237"/>
      <c r="AM858" s="237"/>
      <c r="AN858" s="237"/>
      <c r="AO858" s="237"/>
      <c r="AP858" s="237"/>
      <c r="AQ858" s="237"/>
      <c r="AR858" s="237"/>
      <c r="AS858" s="237"/>
      <c r="AT858" s="237"/>
      <c r="AU858" s="237"/>
      <c r="AV858" s="237"/>
      <c r="AW858" s="237"/>
      <c r="AX858" s="237"/>
      <c r="AY858" s="237"/>
      <c r="AZ858" s="237"/>
      <c r="BA858" s="237"/>
      <c r="BB858" s="237"/>
      <c r="BC858" s="237"/>
      <c r="BD858" s="237"/>
      <c r="BE858" s="237"/>
      <c r="BF858" s="237"/>
      <c r="BG858" s="237"/>
      <c r="BH858" s="237"/>
      <c r="BI858" s="237"/>
      <c r="BJ858" s="237"/>
      <c r="BK858" s="237"/>
      <c r="BL858" s="237"/>
      <c r="BM858" s="237"/>
      <c r="BN858" s="237"/>
      <c r="BO858" s="237"/>
      <c r="BP858" s="237"/>
      <c r="BQ858" s="237"/>
      <c r="BR858" s="237"/>
      <c r="BS858" s="237"/>
      <c r="BT858" s="237"/>
      <c r="BU858" s="237"/>
      <c r="BV858" s="237"/>
      <c r="BW858" s="237"/>
      <c r="BX858" s="237"/>
      <c r="BY858" s="237"/>
      <c r="BZ858" s="237"/>
      <c r="CA858" s="237"/>
      <c r="CB858" s="237"/>
      <c r="CC858" s="237"/>
      <c r="CD858" s="237"/>
      <c r="CE858" s="237"/>
      <c r="CF858" s="237"/>
      <c r="CG858" s="237"/>
      <c r="CH858" s="237"/>
      <c r="CI858" s="237"/>
      <c r="CJ858" s="237"/>
      <c r="CK858" s="237"/>
      <c r="CL858" s="237"/>
      <c r="CM858" s="237"/>
      <c r="CN858" s="237"/>
      <c r="CO858" s="237"/>
      <c r="CP858" s="237"/>
      <c r="CQ858" s="237"/>
      <c r="CR858" s="237"/>
      <c r="CS858" s="237"/>
      <c r="CT858" s="237"/>
      <c r="CU858" s="237"/>
      <c r="CV858" s="237"/>
      <c r="CW858" s="237"/>
      <c r="CX858" s="237"/>
      <c r="CY858" s="237"/>
      <c r="CZ858" s="237"/>
      <c r="DA858" s="237"/>
      <c r="DB858" s="237"/>
      <c r="DC858" s="237"/>
      <c r="DD858" s="237"/>
      <c r="DE858" s="237"/>
      <c r="DF858" s="237"/>
      <c r="DG858" s="237"/>
      <c r="DH858" s="237"/>
      <c r="DI858" s="237"/>
      <c r="DJ858" s="237"/>
      <c r="DK858" s="237"/>
      <c r="DL858" s="237"/>
      <c r="DM858" s="237"/>
      <c r="DN858" s="237"/>
      <c r="DO858" s="237"/>
      <c r="DP858" s="237"/>
      <c r="DQ858" s="237"/>
      <c r="DR858" s="237"/>
      <c r="DS858" s="237"/>
      <c r="DT858" s="237"/>
      <c r="DU858" s="237"/>
      <c r="DV858" s="237"/>
      <c r="DW858" s="237"/>
      <c r="DX858" s="237"/>
      <c r="DY858" s="237"/>
      <c r="DZ858" s="237"/>
      <c r="EA858" s="237"/>
      <c r="EB858" s="237"/>
      <c r="EC858" s="237"/>
      <c r="ED858" s="237"/>
      <c r="EE858" s="237"/>
      <c r="EF858" s="237"/>
      <c r="EG858" s="237"/>
      <c r="EH858" s="237"/>
      <c r="EI858" s="237"/>
      <c r="EJ858" s="237"/>
      <c r="EK858" s="237"/>
      <c r="EL858" s="237"/>
      <c r="EM858" s="237"/>
      <c r="EN858" s="237"/>
      <c r="EO858" s="237"/>
      <c r="EP858" s="237"/>
      <c r="EQ858" s="237"/>
      <c r="ER858" s="237"/>
      <c r="ES858" s="237"/>
      <c r="ET858" s="237"/>
      <c r="EU858" s="237"/>
      <c r="EV858" s="237"/>
      <c r="EW858" s="237"/>
      <c r="EX858" s="237"/>
      <c r="EY858" s="237"/>
      <c r="EZ858" s="237"/>
      <c r="FA858" s="237"/>
      <c r="FB858" s="237"/>
      <c r="FC858" s="237"/>
      <c r="FD858" s="237"/>
      <c r="FE858" s="237"/>
      <c r="FF858" s="237"/>
      <c r="FG858" s="237"/>
      <c r="FH858" s="237"/>
      <c r="FI858" s="237"/>
      <c r="FJ858" s="237"/>
      <c r="FK858" s="237"/>
      <c r="FL858" s="237"/>
      <c r="FM858" s="237"/>
      <c r="FN858" s="237"/>
      <c r="FO858" s="237"/>
      <c r="FP858" s="237"/>
      <c r="FQ858" s="237"/>
      <c r="FR858" s="237"/>
      <c r="FS858" s="237"/>
      <c r="FT858" s="237"/>
      <c r="FU858" s="237"/>
      <c r="FV858" s="237"/>
      <c r="FW858" s="237"/>
      <c r="FX858" s="237"/>
      <c r="FY858" s="237"/>
      <c r="FZ858" s="237"/>
      <c r="GA858" s="237"/>
      <c r="GB858" s="237"/>
      <c r="GC858" s="237"/>
      <c r="GD858" s="237"/>
      <c r="GE858" s="237"/>
      <c r="GF858" s="237"/>
      <c r="GG858" s="237"/>
      <c r="GH858" s="237"/>
      <c r="GI858" s="237"/>
      <c r="GJ858" s="237"/>
      <c r="GK858" s="237"/>
      <c r="GL858" s="237"/>
      <c r="GM858" s="237"/>
      <c r="GN858" s="237"/>
      <c r="GO858" s="237"/>
      <c r="GP858" s="237"/>
      <c r="GQ858" s="237"/>
      <c r="GR858" s="237"/>
      <c r="GS858" s="237"/>
      <c r="GT858" s="237"/>
      <c r="GU858" s="237"/>
      <c r="GV858" s="237"/>
      <c r="GW858" s="237"/>
      <c r="GX858" s="237"/>
      <c r="GY858" s="237"/>
    </row>
    <row r="859" spans="8:207" x14ac:dyDescent="0.2">
      <c r="H859" s="237"/>
      <c r="I859" s="237"/>
      <c r="J859" s="237"/>
      <c r="K859" s="237"/>
      <c r="L859" s="237"/>
      <c r="M859" s="237"/>
      <c r="N859" s="237"/>
      <c r="O859" s="237"/>
      <c r="P859" s="237"/>
      <c r="Q859" s="237"/>
      <c r="R859" s="237"/>
      <c r="S859" s="237"/>
      <c r="T859" s="237"/>
      <c r="U859" s="237"/>
      <c r="V859" s="237"/>
      <c r="W859" s="237"/>
      <c r="X859" s="237"/>
      <c r="Y859" s="237"/>
      <c r="Z859" s="237"/>
      <c r="AA859" s="237"/>
      <c r="AB859" s="237"/>
      <c r="AC859" s="237"/>
      <c r="AD859" s="237"/>
      <c r="AE859" s="237"/>
      <c r="AF859" s="237"/>
      <c r="AG859" s="237"/>
      <c r="AH859" s="237"/>
      <c r="AI859" s="237"/>
      <c r="AJ859" s="237"/>
      <c r="AK859" s="237"/>
      <c r="AL859" s="237"/>
      <c r="AM859" s="237"/>
      <c r="AN859" s="237"/>
      <c r="AO859" s="237"/>
      <c r="AP859" s="237"/>
      <c r="AQ859" s="237"/>
      <c r="AR859" s="237"/>
      <c r="AS859" s="237"/>
      <c r="AT859" s="237"/>
      <c r="AU859" s="237"/>
      <c r="AV859" s="237"/>
      <c r="AW859" s="237"/>
      <c r="AX859" s="237"/>
      <c r="AY859" s="237"/>
      <c r="AZ859" s="237"/>
      <c r="BA859" s="237"/>
      <c r="BB859" s="237"/>
      <c r="BC859" s="237"/>
      <c r="BD859" s="237"/>
      <c r="BE859" s="237"/>
      <c r="BF859" s="237"/>
      <c r="BG859" s="237"/>
      <c r="BH859" s="237"/>
      <c r="BI859" s="237"/>
      <c r="BJ859" s="237"/>
      <c r="BK859" s="237"/>
      <c r="BL859" s="237"/>
      <c r="BM859" s="237"/>
      <c r="BN859" s="237"/>
      <c r="BO859" s="237"/>
      <c r="BP859" s="237"/>
      <c r="BQ859" s="237"/>
      <c r="BR859" s="237"/>
      <c r="BS859" s="237"/>
      <c r="BT859" s="237"/>
      <c r="BU859" s="237"/>
      <c r="BV859" s="237"/>
      <c r="BW859" s="237"/>
      <c r="BX859" s="237"/>
      <c r="BY859" s="237"/>
      <c r="BZ859" s="237"/>
      <c r="CA859" s="237"/>
      <c r="CB859" s="237"/>
      <c r="CC859" s="237"/>
      <c r="CD859" s="237"/>
      <c r="CE859" s="237"/>
      <c r="CF859" s="237"/>
      <c r="CG859" s="237"/>
      <c r="CH859" s="237"/>
      <c r="CI859" s="237"/>
      <c r="CJ859" s="237"/>
      <c r="CK859" s="237"/>
      <c r="CL859" s="237"/>
      <c r="CM859" s="237"/>
      <c r="CN859" s="237"/>
      <c r="CO859" s="237"/>
      <c r="CP859" s="237"/>
      <c r="CQ859" s="237"/>
      <c r="CR859" s="237"/>
      <c r="CS859" s="237"/>
      <c r="CT859" s="237"/>
      <c r="CU859" s="237"/>
      <c r="CV859" s="237"/>
      <c r="CW859" s="237"/>
      <c r="CX859" s="237"/>
      <c r="CY859" s="237"/>
      <c r="CZ859" s="237"/>
      <c r="DA859" s="237"/>
      <c r="DB859" s="237"/>
      <c r="DC859" s="237"/>
      <c r="DD859" s="237"/>
      <c r="DE859" s="237"/>
      <c r="DF859" s="237"/>
      <c r="DG859" s="237"/>
      <c r="DH859" s="237"/>
      <c r="DI859" s="237"/>
      <c r="DJ859" s="237"/>
      <c r="DK859" s="237"/>
      <c r="DL859" s="237"/>
      <c r="DM859" s="237"/>
      <c r="DN859" s="237"/>
      <c r="DO859" s="237"/>
      <c r="DP859" s="237"/>
      <c r="DQ859" s="237"/>
      <c r="DR859" s="237"/>
      <c r="DS859" s="237"/>
      <c r="DT859" s="237"/>
      <c r="DU859" s="237"/>
      <c r="DV859" s="237"/>
      <c r="DW859" s="237"/>
      <c r="DX859" s="237"/>
      <c r="DY859" s="237"/>
      <c r="DZ859" s="237"/>
      <c r="EA859" s="237"/>
      <c r="EB859" s="237"/>
      <c r="EC859" s="237"/>
      <c r="ED859" s="237"/>
      <c r="EE859" s="237"/>
      <c r="EF859" s="237"/>
      <c r="EG859" s="237"/>
      <c r="EH859" s="237"/>
      <c r="EI859" s="237"/>
      <c r="EJ859" s="237"/>
      <c r="EK859" s="237"/>
      <c r="EL859" s="237"/>
      <c r="EM859" s="237"/>
      <c r="EN859" s="237"/>
      <c r="EO859" s="237"/>
      <c r="EP859" s="237"/>
      <c r="EQ859" s="237"/>
      <c r="ER859" s="237"/>
      <c r="ES859" s="237"/>
      <c r="ET859" s="237"/>
      <c r="EU859" s="237"/>
      <c r="EV859" s="237"/>
      <c r="EW859" s="237"/>
      <c r="EX859" s="237"/>
      <c r="EY859" s="237"/>
      <c r="EZ859" s="237"/>
      <c r="FA859" s="237"/>
      <c r="FB859" s="237"/>
      <c r="FC859" s="237"/>
      <c r="FD859" s="237"/>
      <c r="FE859" s="237"/>
      <c r="FF859" s="237"/>
      <c r="FG859" s="237"/>
      <c r="FH859" s="237"/>
      <c r="FI859" s="237"/>
      <c r="FJ859" s="237"/>
      <c r="FK859" s="237"/>
      <c r="FL859" s="237"/>
      <c r="FM859" s="237"/>
      <c r="FN859" s="237"/>
      <c r="FO859" s="237"/>
      <c r="FP859" s="237"/>
      <c r="FQ859" s="237"/>
      <c r="FR859" s="237"/>
      <c r="FS859" s="237"/>
      <c r="FT859" s="237"/>
      <c r="FU859" s="237"/>
      <c r="FV859" s="237"/>
      <c r="FW859" s="237"/>
      <c r="FX859" s="237"/>
      <c r="FY859" s="237"/>
      <c r="FZ859" s="237"/>
      <c r="GA859" s="237"/>
      <c r="GB859" s="237"/>
      <c r="GC859" s="237"/>
      <c r="GD859" s="237"/>
      <c r="GE859" s="237"/>
      <c r="GF859" s="237"/>
      <c r="GG859" s="237"/>
      <c r="GH859" s="237"/>
      <c r="GI859" s="237"/>
      <c r="GJ859" s="237"/>
      <c r="GK859" s="237"/>
      <c r="GL859" s="237"/>
      <c r="GM859" s="237"/>
      <c r="GN859" s="237"/>
      <c r="GO859" s="237"/>
      <c r="GP859" s="237"/>
      <c r="GQ859" s="237"/>
      <c r="GR859" s="237"/>
      <c r="GS859" s="237"/>
      <c r="GT859" s="237"/>
      <c r="GU859" s="237"/>
      <c r="GV859" s="237"/>
      <c r="GW859" s="237"/>
      <c r="GX859" s="237"/>
      <c r="GY859" s="237"/>
    </row>
    <row r="860" spans="8:207" x14ac:dyDescent="0.2">
      <c r="H860" s="237"/>
      <c r="I860" s="237"/>
      <c r="J860" s="237"/>
      <c r="K860" s="237"/>
      <c r="L860" s="237"/>
      <c r="M860" s="237"/>
      <c r="N860" s="237"/>
      <c r="O860" s="237"/>
      <c r="P860" s="237"/>
      <c r="Q860" s="237"/>
      <c r="R860" s="237"/>
      <c r="S860" s="237"/>
      <c r="T860" s="237"/>
      <c r="U860" s="237"/>
      <c r="V860" s="237"/>
      <c r="W860" s="237"/>
      <c r="X860" s="237"/>
      <c r="Y860" s="237"/>
      <c r="Z860" s="237"/>
      <c r="AA860" s="237"/>
      <c r="AB860" s="237"/>
      <c r="AC860" s="237"/>
      <c r="AD860" s="237"/>
      <c r="AE860" s="237"/>
      <c r="AF860" s="237"/>
      <c r="AG860" s="237"/>
      <c r="AH860" s="237"/>
      <c r="AI860" s="237"/>
      <c r="AJ860" s="237"/>
      <c r="AK860" s="237"/>
      <c r="AL860" s="237"/>
      <c r="AM860" s="237"/>
      <c r="AN860" s="237"/>
      <c r="AO860" s="237"/>
      <c r="AP860" s="237"/>
      <c r="AQ860" s="237"/>
      <c r="AR860" s="237"/>
      <c r="AS860" s="237"/>
      <c r="AT860" s="237"/>
      <c r="AU860" s="237"/>
      <c r="AV860" s="237"/>
      <c r="AW860" s="237"/>
      <c r="AX860" s="237"/>
      <c r="AY860" s="237"/>
      <c r="AZ860" s="237"/>
      <c r="BA860" s="237"/>
      <c r="BB860" s="237"/>
      <c r="BC860" s="237"/>
      <c r="BD860" s="237"/>
      <c r="BE860" s="237"/>
      <c r="BF860" s="237"/>
      <c r="BG860" s="237"/>
      <c r="BH860" s="237"/>
      <c r="BI860" s="237"/>
      <c r="BJ860" s="237"/>
      <c r="BK860" s="237"/>
      <c r="BL860" s="237"/>
      <c r="BM860" s="237"/>
      <c r="BN860" s="237"/>
      <c r="BO860" s="237"/>
      <c r="BP860" s="237"/>
      <c r="BQ860" s="237"/>
      <c r="BR860" s="237"/>
      <c r="BS860" s="237"/>
      <c r="BT860" s="237"/>
      <c r="BU860" s="237"/>
      <c r="BV860" s="237"/>
      <c r="BW860" s="237"/>
      <c r="BX860" s="237"/>
      <c r="BY860" s="237"/>
      <c r="BZ860" s="237"/>
      <c r="CA860" s="237"/>
      <c r="CB860" s="237"/>
      <c r="CC860" s="237"/>
      <c r="CD860" s="237"/>
      <c r="CE860" s="237"/>
      <c r="CF860" s="237"/>
      <c r="CG860" s="237"/>
      <c r="CH860" s="237"/>
      <c r="CI860" s="237"/>
      <c r="CJ860" s="237"/>
      <c r="CK860" s="237"/>
      <c r="CL860" s="237"/>
      <c r="CM860" s="237"/>
      <c r="CN860" s="237"/>
      <c r="CO860" s="237"/>
      <c r="CP860" s="237"/>
      <c r="CQ860" s="237"/>
      <c r="CR860" s="237"/>
      <c r="CS860" s="237"/>
      <c r="CT860" s="237"/>
      <c r="CU860" s="237"/>
      <c r="CV860" s="237"/>
      <c r="CW860" s="237"/>
      <c r="CX860" s="237"/>
      <c r="CY860" s="237"/>
      <c r="CZ860" s="237"/>
      <c r="DA860" s="237"/>
      <c r="DB860" s="237"/>
      <c r="DC860" s="237"/>
      <c r="DD860" s="237"/>
      <c r="DE860" s="237"/>
      <c r="DF860" s="237"/>
      <c r="DG860" s="237"/>
      <c r="DH860" s="237"/>
      <c r="DI860" s="237"/>
      <c r="DJ860" s="237"/>
      <c r="DK860" s="237"/>
      <c r="DL860" s="237"/>
      <c r="DM860" s="237"/>
      <c r="DN860" s="237"/>
      <c r="DO860" s="237"/>
      <c r="DP860" s="237"/>
      <c r="DQ860" s="237"/>
      <c r="DR860" s="237"/>
      <c r="DS860" s="237"/>
      <c r="DT860" s="237"/>
      <c r="DU860" s="237"/>
      <c r="DV860" s="237"/>
      <c r="DW860" s="237"/>
      <c r="DX860" s="237"/>
      <c r="DY860" s="237"/>
      <c r="DZ860" s="237"/>
      <c r="EA860" s="237"/>
      <c r="EB860" s="237"/>
      <c r="EC860" s="237"/>
      <c r="ED860" s="237"/>
      <c r="EE860" s="237"/>
      <c r="EF860" s="237"/>
      <c r="EG860" s="237"/>
      <c r="EH860" s="237"/>
      <c r="EI860" s="237"/>
      <c r="EJ860" s="237"/>
      <c r="EK860" s="237"/>
      <c r="EL860" s="237"/>
      <c r="EM860" s="237"/>
      <c r="EN860" s="237"/>
      <c r="EO860" s="237"/>
      <c r="EP860" s="237"/>
      <c r="EQ860" s="237"/>
      <c r="ER860" s="237"/>
      <c r="ES860" s="237"/>
      <c r="ET860" s="237"/>
      <c r="EU860" s="237"/>
      <c r="EV860" s="237"/>
      <c r="EW860" s="237"/>
      <c r="EX860" s="237"/>
      <c r="EY860" s="237"/>
      <c r="EZ860" s="237"/>
      <c r="FA860" s="237"/>
      <c r="FB860" s="237"/>
      <c r="FC860" s="237"/>
      <c r="FD860" s="237"/>
      <c r="FE860" s="237"/>
      <c r="FF860" s="237"/>
      <c r="FG860" s="237"/>
      <c r="FH860" s="237"/>
      <c r="FI860" s="237"/>
      <c r="FJ860" s="237"/>
      <c r="FK860" s="237"/>
      <c r="FL860" s="237"/>
      <c r="FM860" s="237"/>
      <c r="FN860" s="237"/>
      <c r="FO860" s="237"/>
      <c r="FP860" s="237"/>
      <c r="FQ860" s="237"/>
      <c r="FR860" s="237"/>
      <c r="FS860" s="237"/>
      <c r="FT860" s="237"/>
      <c r="FU860" s="237"/>
      <c r="FV860" s="237"/>
      <c r="FW860" s="237"/>
      <c r="FX860" s="237"/>
      <c r="FY860" s="237"/>
      <c r="FZ860" s="237"/>
      <c r="GA860" s="237"/>
      <c r="GB860" s="237"/>
      <c r="GC860" s="237"/>
      <c r="GD860" s="237"/>
      <c r="GE860" s="237"/>
      <c r="GF860" s="237"/>
      <c r="GG860" s="237"/>
      <c r="GH860" s="237"/>
      <c r="GI860" s="237"/>
      <c r="GJ860" s="237"/>
      <c r="GK860" s="237"/>
      <c r="GL860" s="237"/>
      <c r="GM860" s="237"/>
      <c r="GN860" s="237"/>
      <c r="GO860" s="237"/>
      <c r="GP860" s="237"/>
      <c r="GQ860" s="237"/>
      <c r="GR860" s="237"/>
      <c r="GS860" s="237"/>
      <c r="GT860" s="237"/>
      <c r="GU860" s="237"/>
      <c r="GV860" s="237"/>
      <c r="GW860" s="237"/>
      <c r="GX860" s="237"/>
      <c r="GY860" s="237"/>
    </row>
    <row r="861" spans="8:207" x14ac:dyDescent="0.2">
      <c r="H861" s="237"/>
      <c r="I861" s="237"/>
      <c r="J861" s="237"/>
      <c r="K861" s="237"/>
      <c r="L861" s="237"/>
      <c r="M861" s="237"/>
      <c r="N861" s="237"/>
      <c r="O861" s="237"/>
      <c r="P861" s="237"/>
      <c r="Q861" s="237"/>
      <c r="R861" s="237"/>
      <c r="S861" s="237"/>
      <c r="T861" s="237"/>
      <c r="U861" s="237"/>
      <c r="V861" s="237"/>
      <c r="W861" s="237"/>
      <c r="X861" s="237"/>
      <c r="Y861" s="237"/>
      <c r="Z861" s="237"/>
      <c r="AA861" s="237"/>
      <c r="AB861" s="237"/>
      <c r="AC861" s="237"/>
      <c r="AD861" s="237"/>
      <c r="AE861" s="237"/>
      <c r="AF861" s="237"/>
      <c r="AG861" s="237"/>
      <c r="AH861" s="237"/>
      <c r="AI861" s="237"/>
      <c r="AJ861" s="237"/>
      <c r="AK861" s="237"/>
      <c r="AL861" s="237"/>
      <c r="AM861" s="237"/>
      <c r="AN861" s="237"/>
      <c r="AO861" s="237"/>
      <c r="AP861" s="237"/>
      <c r="AQ861" s="237"/>
      <c r="AR861" s="237"/>
      <c r="AS861" s="237"/>
      <c r="AT861" s="237"/>
      <c r="AU861" s="237"/>
      <c r="AV861" s="237"/>
      <c r="AW861" s="237"/>
      <c r="AX861" s="237"/>
      <c r="AY861" s="237"/>
      <c r="AZ861" s="237"/>
      <c r="BA861" s="237"/>
      <c r="BB861" s="237"/>
      <c r="BC861" s="237"/>
      <c r="BD861" s="237"/>
      <c r="BE861" s="237"/>
      <c r="BF861" s="237"/>
      <c r="BG861" s="237"/>
      <c r="BH861" s="237"/>
      <c r="BI861" s="237"/>
      <c r="BJ861" s="237"/>
      <c r="BK861" s="237"/>
      <c r="BL861" s="237"/>
      <c r="BM861" s="237"/>
      <c r="BN861" s="237"/>
      <c r="BO861" s="237"/>
      <c r="BP861" s="237"/>
      <c r="BQ861" s="237"/>
      <c r="BR861" s="237"/>
      <c r="BS861" s="237"/>
      <c r="BT861" s="237"/>
      <c r="BU861" s="237"/>
      <c r="BV861" s="237"/>
      <c r="BW861" s="237"/>
      <c r="BX861" s="237"/>
      <c r="BY861" s="237"/>
      <c r="BZ861" s="237"/>
      <c r="CA861" s="237"/>
      <c r="CB861" s="237"/>
      <c r="CC861" s="237"/>
      <c r="CD861" s="237"/>
      <c r="CE861" s="237"/>
      <c r="CF861" s="237"/>
      <c r="CG861" s="237"/>
      <c r="CH861" s="237"/>
      <c r="CI861" s="237"/>
      <c r="CJ861" s="237"/>
      <c r="CK861" s="237"/>
      <c r="CL861" s="237"/>
      <c r="CM861" s="237"/>
      <c r="CN861" s="237"/>
      <c r="CO861" s="237"/>
      <c r="CP861" s="237"/>
      <c r="CQ861" s="237"/>
      <c r="CR861" s="237"/>
      <c r="CS861" s="237"/>
      <c r="CT861" s="237"/>
      <c r="CU861" s="237"/>
      <c r="CV861" s="237"/>
      <c r="CW861" s="237"/>
      <c r="CX861" s="237"/>
      <c r="CY861" s="237"/>
      <c r="CZ861" s="237"/>
      <c r="DA861" s="237"/>
      <c r="DB861" s="237"/>
      <c r="DC861" s="237"/>
      <c r="DD861" s="237"/>
      <c r="DE861" s="237"/>
      <c r="DF861" s="237"/>
      <c r="DG861" s="237"/>
      <c r="DH861" s="237"/>
      <c r="DI861" s="237"/>
      <c r="DJ861" s="237"/>
      <c r="DK861" s="237"/>
      <c r="DL861" s="237"/>
      <c r="DM861" s="237"/>
      <c r="DN861" s="237"/>
      <c r="DO861" s="237"/>
      <c r="DP861" s="237"/>
      <c r="DQ861" s="237"/>
      <c r="DR861" s="237"/>
      <c r="DS861" s="237"/>
      <c r="DT861" s="237"/>
      <c r="DU861" s="237"/>
      <c r="DV861" s="237"/>
      <c r="DW861" s="237"/>
      <c r="DX861" s="237"/>
      <c r="DY861" s="237"/>
      <c r="DZ861" s="237"/>
      <c r="EA861" s="237"/>
      <c r="EB861" s="237"/>
      <c r="EC861" s="237"/>
      <c r="ED861" s="237"/>
      <c r="EE861" s="237"/>
      <c r="EF861" s="237"/>
      <c r="EG861" s="237"/>
      <c r="EH861" s="237"/>
      <c r="EI861" s="237"/>
      <c r="EJ861" s="237"/>
      <c r="EK861" s="237"/>
      <c r="EL861" s="237"/>
      <c r="EM861" s="237"/>
      <c r="EN861" s="237"/>
      <c r="EO861" s="237"/>
      <c r="EP861" s="237"/>
      <c r="EQ861" s="237"/>
      <c r="ER861" s="237"/>
      <c r="ES861" s="237"/>
      <c r="ET861" s="237"/>
      <c r="EU861" s="237"/>
      <c r="EV861" s="237"/>
      <c r="EW861" s="237"/>
      <c r="EX861" s="237"/>
      <c r="EY861" s="237"/>
      <c r="EZ861" s="237"/>
      <c r="FA861" s="237"/>
      <c r="FB861" s="237"/>
      <c r="FC861" s="237"/>
      <c r="FD861" s="237"/>
      <c r="FE861" s="237"/>
      <c r="FF861" s="237"/>
      <c r="FG861" s="237"/>
      <c r="FH861" s="237"/>
      <c r="FI861" s="237"/>
      <c r="FJ861" s="237"/>
      <c r="FK861" s="237"/>
      <c r="FL861" s="237"/>
      <c r="FM861" s="237"/>
      <c r="FN861" s="237"/>
      <c r="FO861" s="237"/>
      <c r="FP861" s="237"/>
      <c r="FQ861" s="237"/>
      <c r="FR861" s="237"/>
      <c r="FS861" s="237"/>
      <c r="FT861" s="237"/>
      <c r="FU861" s="237"/>
      <c r="FV861" s="237"/>
      <c r="FW861" s="237"/>
      <c r="FX861" s="237"/>
      <c r="FY861" s="237"/>
      <c r="FZ861" s="237"/>
      <c r="GA861" s="237"/>
      <c r="GB861" s="237"/>
      <c r="GC861" s="237"/>
      <c r="GD861" s="237"/>
      <c r="GE861" s="237"/>
      <c r="GF861" s="237"/>
      <c r="GG861" s="237"/>
      <c r="GH861" s="237"/>
      <c r="GI861" s="237"/>
      <c r="GJ861" s="237"/>
      <c r="GK861" s="237"/>
      <c r="GL861" s="237"/>
      <c r="GM861" s="237"/>
      <c r="GN861" s="237"/>
      <c r="GO861" s="237"/>
      <c r="GP861" s="237"/>
      <c r="GQ861" s="237"/>
      <c r="GR861" s="237"/>
      <c r="GS861" s="237"/>
      <c r="GT861" s="237"/>
      <c r="GU861" s="237"/>
      <c r="GV861" s="237"/>
      <c r="GW861" s="237"/>
      <c r="GX861" s="237"/>
      <c r="GY861" s="237"/>
    </row>
    <row r="862" spans="8:207" x14ac:dyDescent="0.2">
      <c r="H862" s="237"/>
      <c r="I862" s="237"/>
      <c r="J862" s="237"/>
      <c r="K862" s="237"/>
      <c r="L862" s="237"/>
      <c r="M862" s="237"/>
      <c r="N862" s="237"/>
      <c r="O862" s="237"/>
      <c r="P862" s="237"/>
      <c r="Q862" s="237"/>
      <c r="R862" s="237"/>
      <c r="S862" s="237"/>
      <c r="T862" s="237"/>
      <c r="U862" s="237"/>
      <c r="V862" s="237"/>
      <c r="W862" s="237"/>
      <c r="X862" s="237"/>
      <c r="Y862" s="237"/>
      <c r="Z862" s="237"/>
      <c r="AA862" s="237"/>
      <c r="AB862" s="237"/>
      <c r="AC862" s="237"/>
      <c r="AD862" s="237"/>
      <c r="AE862" s="237"/>
      <c r="AF862" s="237"/>
      <c r="AG862" s="237"/>
      <c r="AH862" s="237"/>
      <c r="AI862" s="237"/>
      <c r="AJ862" s="237"/>
      <c r="AK862" s="237"/>
      <c r="AL862" s="237"/>
      <c r="AM862" s="237"/>
      <c r="AN862" s="237"/>
      <c r="AO862" s="237"/>
      <c r="AP862" s="237"/>
      <c r="AQ862" s="237"/>
      <c r="AR862" s="237"/>
      <c r="AS862" s="237"/>
      <c r="AT862" s="237"/>
      <c r="AU862" s="237"/>
      <c r="AV862" s="237"/>
      <c r="AW862" s="237"/>
      <c r="AX862" s="237"/>
      <c r="AY862" s="237"/>
      <c r="AZ862" s="237"/>
      <c r="BA862" s="237"/>
      <c r="BB862" s="237"/>
      <c r="BC862" s="237"/>
      <c r="BD862" s="237"/>
      <c r="BE862" s="237"/>
      <c r="BF862" s="237"/>
      <c r="BG862" s="237"/>
      <c r="BH862" s="237"/>
      <c r="BI862" s="237"/>
      <c r="BJ862" s="237"/>
      <c r="BK862" s="237"/>
      <c r="BL862" s="237"/>
      <c r="BM862" s="237"/>
      <c r="BN862" s="237"/>
      <c r="BO862" s="237"/>
      <c r="BP862" s="237"/>
      <c r="BQ862" s="237"/>
      <c r="BR862" s="237"/>
      <c r="BS862" s="237"/>
      <c r="BT862" s="237"/>
      <c r="BU862" s="237"/>
      <c r="BV862" s="237"/>
      <c r="BW862" s="237"/>
      <c r="BX862" s="237"/>
      <c r="BY862" s="237"/>
      <c r="BZ862" s="237"/>
      <c r="CA862" s="237"/>
      <c r="CB862" s="237"/>
      <c r="CC862" s="237"/>
      <c r="CD862" s="237"/>
      <c r="CE862" s="237"/>
      <c r="CF862" s="237"/>
      <c r="CG862" s="237"/>
      <c r="CH862" s="237"/>
      <c r="CI862" s="237"/>
      <c r="CJ862" s="237"/>
      <c r="CK862" s="237"/>
      <c r="CL862" s="237"/>
      <c r="CM862" s="237"/>
      <c r="CN862" s="237"/>
      <c r="CO862" s="237"/>
      <c r="CP862" s="237"/>
      <c r="CQ862" s="237"/>
      <c r="CR862" s="237"/>
      <c r="CS862" s="237"/>
      <c r="CT862" s="237"/>
      <c r="CU862" s="237"/>
      <c r="CV862" s="237"/>
      <c r="CW862" s="237"/>
      <c r="CX862" s="237"/>
      <c r="CY862" s="237"/>
      <c r="CZ862" s="237"/>
      <c r="DA862" s="237"/>
      <c r="DB862" s="237"/>
      <c r="DC862" s="237"/>
      <c r="DD862" s="237"/>
      <c r="DE862" s="237"/>
      <c r="DF862" s="237"/>
      <c r="DG862" s="237"/>
      <c r="DH862" s="237"/>
      <c r="DI862" s="237"/>
      <c r="DJ862" s="237"/>
      <c r="DK862" s="237"/>
      <c r="DL862" s="237"/>
      <c r="DM862" s="237"/>
      <c r="DN862" s="237"/>
      <c r="DO862" s="237"/>
      <c r="DP862" s="237"/>
      <c r="DQ862" s="237"/>
      <c r="DR862" s="237"/>
      <c r="DS862" s="237"/>
      <c r="DT862" s="237"/>
      <c r="DU862" s="237"/>
      <c r="DV862" s="237"/>
      <c r="DW862" s="237"/>
      <c r="DX862" s="237"/>
      <c r="DY862" s="237"/>
      <c r="DZ862" s="237"/>
      <c r="EA862" s="237"/>
      <c r="EB862" s="237"/>
      <c r="EC862" s="237"/>
      <c r="ED862" s="237"/>
      <c r="EE862" s="237"/>
      <c r="EF862" s="237"/>
      <c r="EG862" s="237"/>
      <c r="EH862" s="237"/>
      <c r="EI862" s="237"/>
      <c r="EJ862" s="237"/>
      <c r="EK862" s="237"/>
      <c r="EL862" s="237"/>
      <c r="EM862" s="237"/>
      <c r="EN862" s="237"/>
      <c r="EO862" s="237"/>
      <c r="EP862" s="237"/>
      <c r="EQ862" s="237"/>
      <c r="ER862" s="237"/>
      <c r="ES862" s="237"/>
      <c r="ET862" s="237"/>
      <c r="EU862" s="237"/>
      <c r="EV862" s="237"/>
      <c r="EW862" s="237"/>
      <c r="EX862" s="237"/>
      <c r="EY862" s="237"/>
      <c r="EZ862" s="237"/>
      <c r="FA862" s="237"/>
      <c r="FB862" s="237"/>
      <c r="FC862" s="237"/>
      <c r="FD862" s="237"/>
      <c r="FE862" s="237"/>
      <c r="FF862" s="237"/>
      <c r="FG862" s="237"/>
      <c r="FH862" s="237"/>
      <c r="FI862" s="237"/>
      <c r="FJ862" s="237"/>
      <c r="FK862" s="237"/>
      <c r="FL862" s="237"/>
      <c r="FM862" s="237"/>
      <c r="FN862" s="237"/>
      <c r="FO862" s="237"/>
      <c r="FP862" s="237"/>
      <c r="FQ862" s="237"/>
      <c r="FR862" s="237"/>
      <c r="FS862" s="237"/>
      <c r="FT862" s="237"/>
      <c r="FU862" s="237"/>
      <c r="FV862" s="237"/>
      <c r="FW862" s="237"/>
      <c r="FX862" s="237"/>
      <c r="FY862" s="237"/>
      <c r="FZ862" s="237"/>
      <c r="GA862" s="237"/>
      <c r="GB862" s="237"/>
      <c r="GC862" s="237"/>
      <c r="GD862" s="237"/>
      <c r="GE862" s="237"/>
      <c r="GF862" s="237"/>
      <c r="GG862" s="237"/>
      <c r="GH862" s="237"/>
      <c r="GI862" s="237"/>
      <c r="GJ862" s="237"/>
      <c r="GK862" s="237"/>
      <c r="GL862" s="237"/>
      <c r="GM862" s="237"/>
      <c r="GN862" s="237"/>
      <c r="GO862" s="237"/>
      <c r="GP862" s="237"/>
      <c r="GQ862" s="237"/>
      <c r="GR862" s="237"/>
      <c r="GS862" s="237"/>
      <c r="GT862" s="237"/>
      <c r="GU862" s="237"/>
      <c r="GV862" s="237"/>
      <c r="GW862" s="237"/>
      <c r="GX862" s="237"/>
      <c r="GY862" s="237"/>
    </row>
    <row r="863" spans="8:207" x14ac:dyDescent="0.2">
      <c r="H863" s="237"/>
      <c r="I863" s="237"/>
      <c r="J863" s="237"/>
      <c r="K863" s="237"/>
      <c r="L863" s="237"/>
      <c r="M863" s="237"/>
      <c r="N863" s="237"/>
      <c r="O863" s="237"/>
      <c r="P863" s="237"/>
      <c r="Q863" s="237"/>
      <c r="R863" s="237"/>
      <c r="S863" s="237"/>
      <c r="T863" s="237"/>
      <c r="U863" s="237"/>
      <c r="V863" s="237"/>
      <c r="W863" s="237"/>
      <c r="X863" s="237"/>
      <c r="Y863" s="237"/>
      <c r="Z863" s="237"/>
      <c r="AA863" s="237"/>
      <c r="AB863" s="237"/>
      <c r="AC863" s="237"/>
      <c r="AD863" s="237"/>
      <c r="AE863" s="237"/>
      <c r="AF863" s="237"/>
      <c r="AG863" s="237"/>
      <c r="AH863" s="237"/>
      <c r="AI863" s="237"/>
      <c r="AJ863" s="237"/>
      <c r="AK863" s="237"/>
      <c r="AL863" s="237"/>
      <c r="AM863" s="237"/>
      <c r="AN863" s="237"/>
      <c r="AO863" s="237"/>
      <c r="AP863" s="237"/>
      <c r="AQ863" s="237"/>
      <c r="AR863" s="237"/>
      <c r="AS863" s="237"/>
      <c r="AT863" s="237"/>
      <c r="AU863" s="237"/>
      <c r="AV863" s="237"/>
      <c r="AW863" s="237"/>
      <c r="AX863" s="237"/>
      <c r="AY863" s="237"/>
      <c r="AZ863" s="237"/>
      <c r="BA863" s="237"/>
      <c r="BB863" s="237"/>
      <c r="BC863" s="237"/>
      <c r="BD863" s="237"/>
      <c r="BE863" s="237"/>
      <c r="BF863" s="237"/>
      <c r="BG863" s="237"/>
      <c r="BH863" s="237"/>
      <c r="BI863" s="237"/>
      <c r="BJ863" s="237"/>
      <c r="BK863" s="237"/>
      <c r="BL863" s="237"/>
      <c r="BM863" s="237"/>
      <c r="BN863" s="237"/>
      <c r="BO863" s="237"/>
      <c r="BP863" s="237"/>
      <c r="BQ863" s="237"/>
      <c r="BR863" s="237"/>
      <c r="BS863" s="237"/>
      <c r="BT863" s="237"/>
      <c r="BU863" s="237"/>
      <c r="BV863" s="237"/>
      <c r="BW863" s="237"/>
      <c r="BX863" s="237"/>
      <c r="BY863" s="237"/>
      <c r="BZ863" s="237"/>
      <c r="CA863" s="237"/>
      <c r="CB863" s="237"/>
      <c r="CC863" s="237"/>
      <c r="CD863" s="237"/>
      <c r="CE863" s="237"/>
      <c r="CF863" s="237"/>
      <c r="CG863" s="237"/>
      <c r="CH863" s="237"/>
      <c r="CI863" s="237"/>
      <c r="CJ863" s="237"/>
      <c r="CK863" s="237"/>
      <c r="CL863" s="237"/>
      <c r="CM863" s="237"/>
      <c r="CN863" s="237"/>
      <c r="CO863" s="237"/>
      <c r="CP863" s="237"/>
      <c r="CQ863" s="237"/>
      <c r="CR863" s="237"/>
      <c r="CS863" s="237"/>
      <c r="CT863" s="237"/>
      <c r="CU863" s="237"/>
      <c r="CV863" s="237"/>
      <c r="CW863" s="237"/>
      <c r="CX863" s="237"/>
      <c r="CY863" s="237"/>
      <c r="CZ863" s="237"/>
      <c r="DA863" s="237"/>
      <c r="DB863" s="237"/>
      <c r="DC863" s="237"/>
      <c r="DD863" s="237"/>
      <c r="DE863" s="237"/>
      <c r="DF863" s="237"/>
      <c r="DG863" s="237"/>
      <c r="DH863" s="237"/>
      <c r="DI863" s="237"/>
      <c r="DJ863" s="237"/>
      <c r="DK863" s="237"/>
      <c r="DL863" s="237"/>
      <c r="DM863" s="237"/>
      <c r="DN863" s="237"/>
      <c r="DO863" s="237"/>
      <c r="DP863" s="237"/>
      <c r="DQ863" s="237"/>
      <c r="DR863" s="237"/>
      <c r="DS863" s="237"/>
      <c r="DT863" s="237"/>
      <c r="DU863" s="237"/>
      <c r="DV863" s="237"/>
      <c r="DW863" s="237"/>
      <c r="DX863" s="237"/>
      <c r="DY863" s="237"/>
      <c r="DZ863" s="237"/>
      <c r="EA863" s="237"/>
      <c r="EB863" s="237"/>
      <c r="EC863" s="237"/>
      <c r="ED863" s="237"/>
      <c r="EE863" s="237"/>
      <c r="EF863" s="237"/>
      <c r="EG863" s="237"/>
      <c r="EH863" s="237"/>
      <c r="EI863" s="237"/>
      <c r="EJ863" s="237"/>
      <c r="EK863" s="237"/>
      <c r="EL863" s="237"/>
      <c r="EM863" s="237"/>
      <c r="EN863" s="237"/>
      <c r="EO863" s="237"/>
      <c r="EP863" s="237"/>
      <c r="EQ863" s="237"/>
      <c r="ER863" s="237"/>
      <c r="ES863" s="237"/>
      <c r="ET863" s="237"/>
      <c r="EU863" s="237"/>
      <c r="EV863" s="237"/>
      <c r="EW863" s="237"/>
      <c r="EX863" s="237"/>
      <c r="EY863" s="237"/>
      <c r="EZ863" s="237"/>
      <c r="FA863" s="237"/>
      <c r="FB863" s="237"/>
      <c r="FC863" s="237"/>
      <c r="FD863" s="237"/>
      <c r="FE863" s="237"/>
      <c r="FF863" s="237"/>
      <c r="FG863" s="237"/>
      <c r="FH863" s="237"/>
      <c r="FI863" s="237"/>
      <c r="FJ863" s="237"/>
      <c r="FK863" s="237"/>
      <c r="FL863" s="237"/>
      <c r="FM863" s="237"/>
      <c r="FN863" s="237"/>
      <c r="FO863" s="237"/>
      <c r="FP863" s="237"/>
      <c r="FQ863" s="237"/>
      <c r="FR863" s="237"/>
      <c r="FS863" s="237"/>
      <c r="FT863" s="237"/>
      <c r="FU863" s="237"/>
      <c r="FV863" s="237"/>
      <c r="FW863" s="237"/>
      <c r="FX863" s="237"/>
      <c r="FY863" s="237"/>
      <c r="FZ863" s="237"/>
      <c r="GA863" s="237"/>
      <c r="GB863" s="237"/>
      <c r="GC863" s="237"/>
      <c r="GD863" s="237"/>
      <c r="GE863" s="237"/>
      <c r="GF863" s="237"/>
      <c r="GG863" s="237"/>
      <c r="GH863" s="237"/>
      <c r="GI863" s="237"/>
      <c r="GJ863" s="237"/>
      <c r="GK863" s="237"/>
      <c r="GL863" s="237"/>
      <c r="GM863" s="237"/>
      <c r="GN863" s="237"/>
      <c r="GO863" s="237"/>
      <c r="GP863" s="237"/>
      <c r="GQ863" s="237"/>
      <c r="GR863" s="237"/>
      <c r="GS863" s="237"/>
      <c r="GT863" s="237"/>
      <c r="GU863" s="237"/>
      <c r="GV863" s="237"/>
      <c r="GW863" s="237"/>
      <c r="GX863" s="237"/>
      <c r="GY863" s="237"/>
    </row>
    <row r="864" spans="8:207" x14ac:dyDescent="0.2">
      <c r="H864" s="237"/>
      <c r="I864" s="237"/>
      <c r="J864" s="237"/>
      <c r="K864" s="237"/>
      <c r="L864" s="237"/>
      <c r="M864" s="237"/>
      <c r="N864" s="237"/>
      <c r="O864" s="237"/>
      <c r="P864" s="237"/>
      <c r="Q864" s="237"/>
      <c r="R864" s="237"/>
      <c r="S864" s="237"/>
      <c r="T864" s="237"/>
      <c r="U864" s="237"/>
      <c r="V864" s="237"/>
      <c r="W864" s="237"/>
      <c r="X864" s="237"/>
      <c r="Y864" s="237"/>
      <c r="Z864" s="237"/>
      <c r="AA864" s="237"/>
      <c r="AB864" s="237"/>
      <c r="AC864" s="237"/>
      <c r="AD864" s="237"/>
      <c r="AE864" s="237"/>
      <c r="AF864" s="237"/>
      <c r="AG864" s="237"/>
      <c r="AH864" s="237"/>
      <c r="AI864" s="237"/>
      <c r="AJ864" s="237"/>
      <c r="AK864" s="237"/>
      <c r="AL864" s="237"/>
      <c r="AM864" s="237"/>
      <c r="AN864" s="237"/>
      <c r="AO864" s="237"/>
      <c r="AP864" s="237"/>
      <c r="AQ864" s="237"/>
      <c r="AR864" s="237"/>
      <c r="AS864" s="237"/>
      <c r="AT864" s="237"/>
      <c r="AU864" s="237"/>
      <c r="AV864" s="237"/>
      <c r="AW864" s="237"/>
      <c r="AX864" s="237"/>
      <c r="AY864" s="237"/>
      <c r="AZ864" s="237"/>
      <c r="BA864" s="237"/>
      <c r="BB864" s="237"/>
      <c r="BC864" s="237"/>
      <c r="BD864" s="237"/>
      <c r="BE864" s="237"/>
      <c r="BF864" s="237"/>
      <c r="BG864" s="237"/>
      <c r="BH864" s="237"/>
      <c r="BI864" s="237"/>
      <c r="BJ864" s="237"/>
      <c r="BK864" s="237"/>
      <c r="BL864" s="237"/>
      <c r="BM864" s="237"/>
      <c r="BN864" s="237"/>
      <c r="BO864" s="237"/>
      <c r="BP864" s="237"/>
      <c r="BQ864" s="237"/>
      <c r="BR864" s="237"/>
      <c r="BS864" s="237"/>
      <c r="BT864" s="237"/>
      <c r="BU864" s="237"/>
      <c r="BV864" s="237"/>
      <c r="BW864" s="237"/>
      <c r="BX864" s="237"/>
      <c r="BY864" s="237"/>
      <c r="BZ864" s="237"/>
      <c r="CA864" s="237"/>
      <c r="CB864" s="237"/>
      <c r="CC864" s="237"/>
      <c r="CD864" s="237"/>
      <c r="CE864" s="237"/>
      <c r="CF864" s="237"/>
      <c r="CG864" s="237"/>
      <c r="CH864" s="237"/>
      <c r="CI864" s="237"/>
      <c r="CJ864" s="237"/>
      <c r="CK864" s="237"/>
      <c r="CL864" s="237"/>
      <c r="CM864" s="237"/>
      <c r="CN864" s="237"/>
      <c r="CO864" s="237"/>
      <c r="CP864" s="237"/>
      <c r="CQ864" s="237"/>
      <c r="CR864" s="237"/>
      <c r="CS864" s="237"/>
      <c r="CT864" s="237"/>
      <c r="CU864" s="237"/>
      <c r="CV864" s="237"/>
      <c r="CW864" s="237"/>
      <c r="CX864" s="237"/>
      <c r="CY864" s="237"/>
      <c r="CZ864" s="237"/>
      <c r="DA864" s="237"/>
      <c r="DB864" s="237"/>
      <c r="DC864" s="237"/>
      <c r="DD864" s="237"/>
      <c r="DE864" s="237"/>
      <c r="DF864" s="237"/>
      <c r="DG864" s="237"/>
      <c r="DH864" s="237"/>
      <c r="DI864" s="237"/>
      <c r="DJ864" s="237"/>
      <c r="DK864" s="237"/>
      <c r="DL864" s="237"/>
      <c r="DM864" s="237"/>
      <c r="DN864" s="237"/>
      <c r="DO864" s="237"/>
      <c r="DP864" s="237"/>
      <c r="DQ864" s="237"/>
      <c r="DR864" s="237"/>
      <c r="DS864" s="237"/>
      <c r="DT864" s="237"/>
      <c r="DU864" s="237"/>
      <c r="DV864" s="237"/>
      <c r="DW864" s="237"/>
      <c r="DX864" s="237"/>
      <c r="DY864" s="237"/>
      <c r="DZ864" s="237"/>
      <c r="EA864" s="237"/>
      <c r="EB864" s="237"/>
      <c r="EC864" s="237"/>
      <c r="ED864" s="237"/>
      <c r="EE864" s="237"/>
      <c r="EF864" s="237"/>
      <c r="EG864" s="237"/>
      <c r="EH864" s="237"/>
      <c r="EI864" s="237"/>
      <c r="EJ864" s="237"/>
      <c r="EK864" s="237"/>
      <c r="EL864" s="237"/>
      <c r="EM864" s="237"/>
      <c r="EN864" s="237"/>
      <c r="EO864" s="237"/>
      <c r="EP864" s="237"/>
      <c r="EQ864" s="237"/>
      <c r="ER864" s="237"/>
      <c r="ES864" s="237"/>
      <c r="ET864" s="237"/>
      <c r="EU864" s="237"/>
      <c r="EV864" s="237"/>
      <c r="EW864" s="237"/>
      <c r="EX864" s="237"/>
      <c r="EY864" s="237"/>
      <c r="EZ864" s="237"/>
      <c r="FA864" s="237"/>
      <c r="FB864" s="237"/>
      <c r="FC864" s="237"/>
      <c r="FD864" s="237"/>
      <c r="FE864" s="237"/>
      <c r="FF864" s="237"/>
      <c r="FG864" s="237"/>
      <c r="FH864" s="237"/>
      <c r="FI864" s="237"/>
      <c r="FJ864" s="237"/>
      <c r="FK864" s="237"/>
      <c r="FL864" s="237"/>
      <c r="FM864" s="237"/>
      <c r="FN864" s="237"/>
      <c r="FO864" s="237"/>
      <c r="FP864" s="237"/>
      <c r="FQ864" s="237"/>
      <c r="FR864" s="237"/>
      <c r="FS864" s="237"/>
      <c r="FT864" s="237"/>
      <c r="FU864" s="237"/>
      <c r="FV864" s="237"/>
      <c r="FW864" s="237"/>
      <c r="FX864" s="237"/>
      <c r="FY864" s="237"/>
      <c r="FZ864" s="237"/>
      <c r="GA864" s="237"/>
      <c r="GB864" s="237"/>
      <c r="GC864" s="237"/>
      <c r="GD864" s="237"/>
      <c r="GE864" s="237"/>
      <c r="GF864" s="237"/>
      <c r="GG864" s="237"/>
      <c r="GH864" s="237"/>
      <c r="GI864" s="237"/>
      <c r="GJ864" s="237"/>
      <c r="GK864" s="237"/>
      <c r="GL864" s="237"/>
      <c r="GM864" s="237"/>
      <c r="GN864" s="237"/>
      <c r="GO864" s="237"/>
      <c r="GP864" s="237"/>
      <c r="GQ864" s="237"/>
      <c r="GR864" s="237"/>
      <c r="GS864" s="237"/>
      <c r="GT864" s="237"/>
      <c r="GU864" s="237"/>
      <c r="GV864" s="237"/>
      <c r="GW864" s="237"/>
      <c r="GX864" s="237"/>
      <c r="GY864" s="237"/>
    </row>
    <row r="865" spans="8:207" x14ac:dyDescent="0.2">
      <c r="H865" s="237"/>
      <c r="I865" s="237"/>
      <c r="J865" s="237"/>
      <c r="K865" s="237"/>
      <c r="L865" s="237"/>
      <c r="M865" s="237"/>
      <c r="N865" s="237"/>
      <c r="O865" s="237"/>
      <c r="P865" s="237"/>
      <c r="Q865" s="237"/>
      <c r="R865" s="237"/>
      <c r="S865" s="237"/>
      <c r="T865" s="237"/>
      <c r="U865" s="237"/>
      <c r="V865" s="237"/>
      <c r="W865" s="237"/>
      <c r="X865" s="237"/>
      <c r="Y865" s="237"/>
      <c r="Z865" s="237"/>
      <c r="AA865" s="237"/>
      <c r="AB865" s="237"/>
      <c r="AC865" s="237"/>
      <c r="AD865" s="237"/>
      <c r="AE865" s="237"/>
      <c r="AF865" s="237"/>
      <c r="AG865" s="237"/>
      <c r="AH865" s="237"/>
      <c r="AI865" s="237"/>
      <c r="AJ865" s="237"/>
      <c r="AK865" s="237"/>
      <c r="AL865" s="237"/>
      <c r="AM865" s="237"/>
      <c r="AN865" s="237"/>
      <c r="AO865" s="237"/>
      <c r="AP865" s="237"/>
      <c r="AQ865" s="237"/>
      <c r="AR865" s="237"/>
      <c r="AS865" s="237"/>
      <c r="AT865" s="237"/>
      <c r="AU865" s="237"/>
      <c r="AV865" s="237"/>
      <c r="AW865" s="237"/>
      <c r="AX865" s="237"/>
      <c r="AY865" s="237"/>
      <c r="AZ865" s="237"/>
      <c r="BA865" s="237"/>
      <c r="BB865" s="237"/>
      <c r="BC865" s="237"/>
      <c r="BD865" s="237"/>
      <c r="BE865" s="237"/>
      <c r="BF865" s="237"/>
      <c r="BG865" s="237"/>
      <c r="BH865" s="237"/>
      <c r="BI865" s="237"/>
      <c r="BJ865" s="237"/>
      <c r="BK865" s="237"/>
      <c r="BL865" s="237"/>
      <c r="BM865" s="237"/>
      <c r="BN865" s="237"/>
      <c r="BO865" s="237"/>
      <c r="BP865" s="237"/>
      <c r="BQ865" s="237"/>
      <c r="BR865" s="237"/>
      <c r="BS865" s="237"/>
      <c r="BT865" s="237"/>
      <c r="BU865" s="237"/>
      <c r="BV865" s="237"/>
      <c r="BW865" s="237"/>
      <c r="BX865" s="237"/>
      <c r="BY865" s="237"/>
      <c r="BZ865" s="237"/>
      <c r="CA865" s="237"/>
      <c r="CB865" s="237"/>
      <c r="CC865" s="237"/>
      <c r="CD865" s="237"/>
      <c r="CE865" s="237"/>
      <c r="CF865" s="237"/>
      <c r="CG865" s="237"/>
      <c r="CH865" s="237"/>
      <c r="CI865" s="237"/>
      <c r="CJ865" s="237"/>
      <c r="CK865" s="237"/>
      <c r="CL865" s="237"/>
      <c r="CM865" s="237"/>
      <c r="CN865" s="237"/>
      <c r="CO865" s="237"/>
      <c r="CP865" s="237"/>
      <c r="CQ865" s="237"/>
      <c r="CR865" s="237"/>
      <c r="CS865" s="237"/>
      <c r="CT865" s="237"/>
      <c r="CU865" s="237"/>
      <c r="CV865" s="237"/>
      <c r="CW865" s="237"/>
      <c r="CX865" s="237"/>
      <c r="CY865" s="237"/>
      <c r="CZ865" s="237"/>
      <c r="DA865" s="237"/>
      <c r="DB865" s="237"/>
      <c r="DC865" s="237"/>
      <c r="DD865" s="237"/>
      <c r="DE865" s="237"/>
      <c r="DF865" s="237"/>
      <c r="DG865" s="237"/>
      <c r="DH865" s="237"/>
      <c r="DI865" s="237"/>
      <c r="DJ865" s="237"/>
      <c r="DK865" s="237"/>
      <c r="DL865" s="237"/>
      <c r="DM865" s="237"/>
      <c r="DN865" s="237"/>
      <c r="DO865" s="237"/>
      <c r="DP865" s="237"/>
      <c r="DQ865" s="237"/>
      <c r="DR865" s="237"/>
      <c r="DS865" s="237"/>
      <c r="DT865" s="237"/>
      <c r="DU865" s="237"/>
      <c r="DV865" s="237"/>
      <c r="DW865" s="237"/>
      <c r="DX865" s="237"/>
      <c r="DY865" s="237"/>
      <c r="DZ865" s="237"/>
      <c r="EA865" s="237"/>
      <c r="EB865" s="237"/>
      <c r="EC865" s="237"/>
      <c r="ED865" s="237"/>
      <c r="EE865" s="237"/>
      <c r="EF865" s="237"/>
      <c r="EG865" s="237"/>
      <c r="EH865" s="237"/>
      <c r="EI865" s="237"/>
      <c r="EJ865" s="237"/>
      <c r="EK865" s="237"/>
      <c r="EL865" s="237"/>
      <c r="EM865" s="237"/>
      <c r="EN865" s="237"/>
      <c r="EO865" s="237"/>
      <c r="EP865" s="237"/>
      <c r="EQ865" s="237"/>
      <c r="ER865" s="237"/>
      <c r="ES865" s="237"/>
      <c r="ET865" s="237"/>
      <c r="EU865" s="237"/>
      <c r="EV865" s="237"/>
      <c r="EW865" s="237"/>
      <c r="EX865" s="237"/>
      <c r="EY865" s="237"/>
      <c r="EZ865" s="237"/>
      <c r="FA865" s="237"/>
      <c r="FB865" s="237"/>
      <c r="FC865" s="237"/>
      <c r="FD865" s="237"/>
      <c r="FE865" s="237"/>
      <c r="FF865" s="237"/>
      <c r="FG865" s="237"/>
      <c r="FH865" s="237"/>
      <c r="FI865" s="237"/>
      <c r="FJ865" s="237"/>
      <c r="FK865" s="237"/>
      <c r="FL865" s="237"/>
      <c r="FM865" s="237"/>
      <c r="FN865" s="237"/>
      <c r="FO865" s="237"/>
      <c r="FP865" s="237"/>
      <c r="FQ865" s="237"/>
      <c r="FR865" s="237"/>
      <c r="FS865" s="237"/>
      <c r="FT865" s="237"/>
      <c r="FU865" s="237"/>
      <c r="FV865" s="237"/>
      <c r="FW865" s="237"/>
      <c r="FX865" s="237"/>
      <c r="FY865" s="237"/>
      <c r="FZ865" s="237"/>
      <c r="GA865" s="237"/>
      <c r="GB865" s="237"/>
      <c r="GC865" s="237"/>
      <c r="GD865" s="237"/>
      <c r="GE865" s="237"/>
      <c r="GF865" s="237"/>
      <c r="GG865" s="237"/>
      <c r="GH865" s="237"/>
      <c r="GI865" s="237"/>
      <c r="GJ865" s="237"/>
      <c r="GK865" s="237"/>
      <c r="GL865" s="237"/>
      <c r="GM865" s="237"/>
      <c r="GN865" s="237"/>
      <c r="GO865" s="237"/>
      <c r="GP865" s="237"/>
      <c r="GQ865" s="237"/>
      <c r="GR865" s="237"/>
      <c r="GS865" s="237"/>
      <c r="GT865" s="237"/>
      <c r="GU865" s="237"/>
      <c r="GV865" s="237"/>
      <c r="GW865" s="237"/>
      <c r="GX865" s="237"/>
      <c r="GY865" s="237"/>
    </row>
    <row r="866" spans="8:207" x14ac:dyDescent="0.2">
      <c r="H866" s="237"/>
      <c r="I866" s="237"/>
      <c r="J866" s="237"/>
      <c r="K866" s="237"/>
      <c r="L866" s="237"/>
      <c r="M866" s="237"/>
      <c r="N866" s="237"/>
      <c r="O866" s="237"/>
      <c r="P866" s="237"/>
      <c r="Q866" s="237"/>
      <c r="R866" s="237"/>
      <c r="S866" s="237"/>
      <c r="T866" s="237"/>
      <c r="U866" s="237"/>
      <c r="V866" s="237"/>
      <c r="W866" s="237"/>
      <c r="X866" s="237"/>
      <c r="Y866" s="237"/>
      <c r="Z866" s="237"/>
      <c r="AA866" s="237"/>
      <c r="AB866" s="237"/>
      <c r="AC866" s="237"/>
      <c r="AD866" s="237"/>
      <c r="AE866" s="237"/>
      <c r="AF866" s="237"/>
      <c r="AG866" s="237"/>
      <c r="AH866" s="237"/>
      <c r="AI866" s="237"/>
      <c r="AJ866" s="237"/>
      <c r="AK866" s="237"/>
      <c r="AL866" s="237"/>
      <c r="AM866" s="237"/>
      <c r="AN866" s="237"/>
      <c r="AO866" s="237"/>
      <c r="AP866" s="237"/>
      <c r="AQ866" s="237"/>
      <c r="AR866" s="237"/>
      <c r="AS866" s="237"/>
      <c r="AT866" s="237"/>
      <c r="AU866" s="237"/>
      <c r="AV866" s="237"/>
      <c r="AW866" s="237"/>
      <c r="AX866" s="237"/>
      <c r="AY866" s="237"/>
      <c r="AZ866" s="237"/>
      <c r="BA866" s="237"/>
      <c r="BB866" s="237"/>
      <c r="BC866" s="237"/>
      <c r="BD866" s="237"/>
      <c r="BE866" s="237"/>
      <c r="BF866" s="237"/>
      <c r="BG866" s="237"/>
      <c r="BH866" s="237"/>
      <c r="BI866" s="237"/>
      <c r="BJ866" s="237"/>
      <c r="BK866" s="237"/>
      <c r="BL866" s="237"/>
      <c r="BM866" s="237"/>
      <c r="BN866" s="237"/>
      <c r="BO866" s="237"/>
      <c r="BP866" s="237"/>
      <c r="BQ866" s="237"/>
      <c r="BR866" s="237"/>
      <c r="BS866" s="237"/>
      <c r="BT866" s="237"/>
      <c r="BU866" s="237"/>
      <c r="BV866" s="237"/>
      <c r="BW866" s="237"/>
      <c r="BX866" s="237"/>
      <c r="BY866" s="237"/>
      <c r="BZ866" s="237"/>
      <c r="CA866" s="237"/>
      <c r="CB866" s="237"/>
      <c r="CC866" s="237"/>
      <c r="CD866" s="237"/>
      <c r="CE866" s="237"/>
      <c r="CF866" s="237"/>
      <c r="CG866" s="237"/>
      <c r="CH866" s="237"/>
      <c r="CI866" s="237"/>
      <c r="CJ866" s="237"/>
      <c r="CK866" s="237"/>
      <c r="CL866" s="237"/>
      <c r="CM866" s="237"/>
      <c r="CN866" s="237"/>
      <c r="CO866" s="237"/>
      <c r="CP866" s="237"/>
      <c r="CQ866" s="237"/>
      <c r="CR866" s="237"/>
      <c r="CS866" s="237"/>
      <c r="CT866" s="237"/>
      <c r="CU866" s="237"/>
      <c r="CV866" s="237"/>
      <c r="CW866" s="237"/>
      <c r="CX866" s="237"/>
      <c r="CY866" s="237"/>
      <c r="CZ866" s="237"/>
      <c r="DA866" s="237"/>
      <c r="DB866" s="237"/>
      <c r="DC866" s="237"/>
      <c r="DD866" s="237"/>
      <c r="DE866" s="237"/>
      <c r="DF866" s="237"/>
      <c r="DG866" s="237"/>
      <c r="DH866" s="237"/>
      <c r="DI866" s="237"/>
      <c r="DJ866" s="237"/>
      <c r="DK866" s="237"/>
      <c r="DL866" s="237"/>
      <c r="DM866" s="237"/>
      <c r="DN866" s="237"/>
      <c r="DO866" s="237"/>
      <c r="DP866" s="237"/>
      <c r="DQ866" s="237"/>
      <c r="DR866" s="237"/>
      <c r="DS866" s="237"/>
      <c r="DT866" s="237"/>
      <c r="DU866" s="237"/>
      <c r="DV866" s="237"/>
      <c r="DW866" s="237"/>
      <c r="DX866" s="237"/>
      <c r="DY866" s="237"/>
      <c r="DZ866" s="237"/>
      <c r="EA866" s="237"/>
      <c r="EB866" s="237"/>
      <c r="EC866" s="237"/>
      <c r="ED866" s="237"/>
      <c r="EE866" s="237"/>
      <c r="EF866" s="237"/>
      <c r="EG866" s="237"/>
      <c r="EH866" s="237"/>
      <c r="EI866" s="237"/>
      <c r="EJ866" s="237"/>
      <c r="EK866" s="237"/>
      <c r="EL866" s="237"/>
      <c r="EM866" s="237"/>
      <c r="EN866" s="237"/>
      <c r="EO866" s="237"/>
      <c r="EP866" s="237"/>
      <c r="EQ866" s="237"/>
      <c r="ER866" s="237"/>
      <c r="ES866" s="237"/>
      <c r="ET866" s="237"/>
      <c r="EU866" s="237"/>
      <c r="EV866" s="237"/>
      <c r="EW866" s="237"/>
      <c r="EX866" s="237"/>
      <c r="EY866" s="237"/>
      <c r="EZ866" s="237"/>
      <c r="FA866" s="237"/>
      <c r="FB866" s="237"/>
      <c r="FC866" s="237"/>
      <c r="FD866" s="237"/>
      <c r="FE866" s="237"/>
      <c r="FF866" s="237"/>
      <c r="FG866" s="237"/>
      <c r="FH866" s="237"/>
      <c r="FI866" s="237"/>
      <c r="FJ866" s="237"/>
      <c r="FK866" s="237"/>
      <c r="FL866" s="237"/>
      <c r="FM866" s="237"/>
      <c r="FN866" s="237"/>
      <c r="FO866" s="237"/>
      <c r="FP866" s="237"/>
      <c r="FQ866" s="237"/>
      <c r="FR866" s="237"/>
      <c r="FS866" s="237"/>
      <c r="FT866" s="237"/>
      <c r="FU866" s="237"/>
      <c r="FV866" s="237"/>
      <c r="FW866" s="237"/>
      <c r="FX866" s="237"/>
      <c r="FY866" s="237"/>
      <c r="FZ866" s="237"/>
      <c r="GA866" s="237"/>
      <c r="GB866" s="237"/>
      <c r="GC866" s="237"/>
      <c r="GD866" s="237"/>
      <c r="GE866" s="237"/>
      <c r="GF866" s="237"/>
      <c r="GG866" s="237"/>
      <c r="GH866" s="237"/>
      <c r="GI866" s="237"/>
      <c r="GJ866" s="237"/>
      <c r="GK866" s="237"/>
      <c r="GL866" s="237"/>
      <c r="GM866" s="237"/>
      <c r="GN866" s="237"/>
      <c r="GO866" s="237"/>
      <c r="GP866" s="237"/>
      <c r="GQ866" s="237"/>
      <c r="GR866" s="237"/>
      <c r="GS866" s="237"/>
      <c r="GT866" s="237"/>
      <c r="GU866" s="237"/>
      <c r="GV866" s="237"/>
      <c r="GW866" s="237"/>
      <c r="GX866" s="237"/>
      <c r="GY866" s="237"/>
    </row>
    <row r="867" spans="8:207" x14ac:dyDescent="0.2">
      <c r="H867" s="237"/>
      <c r="I867" s="237"/>
      <c r="J867" s="237"/>
      <c r="K867" s="237"/>
      <c r="L867" s="237"/>
      <c r="M867" s="237"/>
      <c r="N867" s="237"/>
      <c r="O867" s="237"/>
      <c r="P867" s="237"/>
      <c r="Q867" s="237"/>
      <c r="R867" s="237"/>
      <c r="S867" s="237"/>
      <c r="T867" s="237"/>
      <c r="U867" s="237"/>
      <c r="V867" s="237"/>
      <c r="W867" s="237"/>
      <c r="X867" s="237"/>
      <c r="Y867" s="237"/>
      <c r="Z867" s="237"/>
      <c r="AA867" s="237"/>
      <c r="AB867" s="237"/>
      <c r="AC867" s="237"/>
      <c r="AD867" s="237"/>
      <c r="AE867" s="237"/>
      <c r="AF867" s="237"/>
      <c r="AG867" s="237"/>
      <c r="AH867" s="237"/>
      <c r="AI867" s="237"/>
      <c r="AJ867" s="237"/>
      <c r="AK867" s="237"/>
      <c r="AL867" s="237"/>
      <c r="AM867" s="237"/>
      <c r="AN867" s="237"/>
      <c r="AO867" s="237"/>
      <c r="AP867" s="237"/>
      <c r="AQ867" s="237"/>
      <c r="AR867" s="237"/>
      <c r="AS867" s="237"/>
      <c r="AT867" s="237"/>
      <c r="AU867" s="237"/>
      <c r="AV867" s="237"/>
      <c r="AW867" s="237"/>
      <c r="AX867" s="237"/>
      <c r="AY867" s="237"/>
      <c r="AZ867" s="237"/>
      <c r="BA867" s="237"/>
      <c r="BB867" s="237"/>
      <c r="BC867" s="237"/>
      <c r="BD867" s="237"/>
      <c r="BE867" s="237"/>
      <c r="BF867" s="237"/>
      <c r="BG867" s="237"/>
      <c r="BH867" s="237"/>
      <c r="BI867" s="237"/>
      <c r="BJ867" s="237"/>
      <c r="BK867" s="237"/>
      <c r="BL867" s="237"/>
      <c r="BM867" s="237"/>
      <c r="BN867" s="237"/>
      <c r="BO867" s="237"/>
      <c r="BP867" s="237"/>
      <c r="BQ867" s="237"/>
      <c r="BR867" s="237"/>
      <c r="BS867" s="237"/>
      <c r="BT867" s="237"/>
      <c r="BU867" s="237"/>
      <c r="BV867" s="237"/>
      <c r="BW867" s="237"/>
      <c r="BX867" s="237"/>
      <c r="BY867" s="237"/>
      <c r="BZ867" s="237"/>
      <c r="CA867" s="237"/>
      <c r="CB867" s="237"/>
      <c r="CC867" s="237"/>
      <c r="CD867" s="237"/>
      <c r="CE867" s="237"/>
      <c r="CF867" s="237"/>
      <c r="CG867" s="237"/>
      <c r="CH867" s="237"/>
      <c r="CI867" s="237"/>
      <c r="CJ867" s="237"/>
      <c r="CK867" s="237"/>
      <c r="CL867" s="237"/>
      <c r="CM867" s="237"/>
      <c r="CN867" s="237"/>
      <c r="CO867" s="237"/>
      <c r="CP867" s="237"/>
      <c r="CQ867" s="237"/>
      <c r="CR867" s="237"/>
      <c r="CS867" s="237"/>
      <c r="CT867" s="237"/>
      <c r="CU867" s="237"/>
      <c r="CV867" s="237"/>
      <c r="CW867" s="237"/>
      <c r="CX867" s="237"/>
      <c r="CY867" s="237"/>
      <c r="CZ867" s="237"/>
      <c r="DA867" s="237"/>
      <c r="DB867" s="237"/>
      <c r="DC867" s="237"/>
      <c r="DD867" s="237"/>
      <c r="DE867" s="237"/>
      <c r="DF867" s="237"/>
      <c r="DG867" s="237"/>
      <c r="DH867" s="237"/>
      <c r="DI867" s="237"/>
      <c r="DJ867" s="237"/>
      <c r="DK867" s="237"/>
      <c r="DL867" s="237"/>
      <c r="DM867" s="237"/>
      <c r="DN867" s="237"/>
      <c r="DO867" s="237"/>
      <c r="DP867" s="237"/>
      <c r="DQ867" s="237"/>
      <c r="DR867" s="237"/>
      <c r="DS867" s="237"/>
      <c r="DT867" s="237"/>
      <c r="DU867" s="237"/>
      <c r="DV867" s="237"/>
      <c r="DW867" s="237"/>
      <c r="DX867" s="237"/>
      <c r="DY867" s="237"/>
      <c r="DZ867" s="237"/>
      <c r="EA867" s="237"/>
      <c r="EB867" s="237"/>
      <c r="EC867" s="237"/>
      <c r="ED867" s="237"/>
      <c r="EE867" s="237"/>
      <c r="EF867" s="237"/>
      <c r="EG867" s="237"/>
      <c r="EH867" s="237"/>
      <c r="EI867" s="237"/>
      <c r="EJ867" s="237"/>
      <c r="EK867" s="237"/>
      <c r="EL867" s="237"/>
      <c r="EM867" s="237"/>
      <c r="EN867" s="237"/>
      <c r="EO867" s="237"/>
      <c r="EP867" s="237"/>
      <c r="EQ867" s="237"/>
      <c r="ER867" s="237"/>
      <c r="ES867" s="237"/>
      <c r="ET867" s="237"/>
      <c r="EU867" s="237"/>
      <c r="EV867" s="237"/>
      <c r="EW867" s="237"/>
      <c r="EX867" s="237"/>
      <c r="EY867" s="237"/>
      <c r="EZ867" s="237"/>
      <c r="FA867" s="237"/>
      <c r="FB867" s="237"/>
      <c r="FC867" s="237"/>
      <c r="FD867" s="237"/>
      <c r="FE867" s="237"/>
      <c r="FF867" s="237"/>
      <c r="FG867" s="237"/>
      <c r="FH867" s="237"/>
      <c r="FI867" s="237"/>
      <c r="FJ867" s="237"/>
      <c r="FK867" s="237"/>
      <c r="FL867" s="237"/>
      <c r="FM867" s="237"/>
      <c r="FN867" s="237"/>
      <c r="FO867" s="237"/>
      <c r="FP867" s="237"/>
      <c r="FQ867" s="237"/>
      <c r="FR867" s="237"/>
      <c r="FS867" s="237"/>
      <c r="FT867" s="237"/>
      <c r="FU867" s="237"/>
      <c r="FV867" s="237"/>
      <c r="FW867" s="237"/>
      <c r="FX867" s="237"/>
      <c r="FY867" s="237"/>
      <c r="FZ867" s="237"/>
      <c r="GA867" s="237"/>
      <c r="GB867" s="237"/>
      <c r="GC867" s="237"/>
      <c r="GD867" s="237"/>
      <c r="GE867" s="237"/>
      <c r="GF867" s="237"/>
      <c r="GG867" s="237"/>
      <c r="GH867" s="237"/>
      <c r="GI867" s="237"/>
      <c r="GJ867" s="237"/>
      <c r="GK867" s="237"/>
      <c r="GL867" s="237"/>
      <c r="GM867" s="237"/>
      <c r="GN867" s="237"/>
      <c r="GO867" s="237"/>
      <c r="GP867" s="237"/>
      <c r="GQ867" s="237"/>
      <c r="GR867" s="237"/>
      <c r="GS867" s="237"/>
      <c r="GT867" s="237"/>
      <c r="GU867" s="237"/>
      <c r="GV867" s="237"/>
      <c r="GW867" s="237"/>
      <c r="GX867" s="237"/>
      <c r="GY867" s="237"/>
    </row>
    <row r="868" spans="8:207" x14ac:dyDescent="0.2">
      <c r="H868" s="237"/>
      <c r="I868" s="237"/>
      <c r="J868" s="237"/>
      <c r="K868" s="237"/>
      <c r="L868" s="237"/>
      <c r="M868" s="237"/>
      <c r="N868" s="237"/>
      <c r="O868" s="237"/>
      <c r="P868" s="237"/>
      <c r="Q868" s="237"/>
      <c r="R868" s="237"/>
      <c r="S868" s="237"/>
      <c r="T868" s="237"/>
      <c r="U868" s="237"/>
      <c r="V868" s="237"/>
      <c r="W868" s="237"/>
      <c r="X868" s="237"/>
      <c r="Y868" s="237"/>
      <c r="Z868" s="237"/>
      <c r="AA868" s="237"/>
      <c r="AB868" s="237"/>
      <c r="AC868" s="237"/>
      <c r="AD868" s="237"/>
      <c r="AE868" s="237"/>
      <c r="AF868" s="237"/>
      <c r="AG868" s="237"/>
      <c r="AH868" s="237"/>
      <c r="AI868" s="237"/>
      <c r="AJ868" s="237"/>
      <c r="AK868" s="237"/>
      <c r="AL868" s="237"/>
      <c r="AM868" s="237"/>
      <c r="AN868" s="237"/>
      <c r="AO868" s="237"/>
      <c r="AP868" s="237"/>
      <c r="AQ868" s="237"/>
      <c r="AR868" s="237"/>
      <c r="AS868" s="237"/>
      <c r="AT868" s="237"/>
      <c r="AU868" s="237"/>
      <c r="AV868" s="237"/>
      <c r="AW868" s="237"/>
      <c r="AX868" s="237"/>
      <c r="AY868" s="237"/>
      <c r="AZ868" s="237"/>
      <c r="BA868" s="237"/>
      <c r="BB868" s="237"/>
      <c r="BC868" s="237"/>
      <c r="BD868" s="237"/>
      <c r="BE868" s="237"/>
      <c r="BF868" s="237"/>
      <c r="BG868" s="237"/>
      <c r="BH868" s="237"/>
      <c r="BI868" s="237"/>
      <c r="BJ868" s="237"/>
      <c r="BK868" s="237"/>
      <c r="BL868" s="237"/>
      <c r="BM868" s="237"/>
      <c r="BN868" s="237"/>
      <c r="BO868" s="237"/>
      <c r="BP868" s="237"/>
      <c r="BQ868" s="237"/>
      <c r="BR868" s="237"/>
      <c r="BS868" s="237"/>
      <c r="BT868" s="237"/>
      <c r="BU868" s="237"/>
      <c r="BV868" s="237"/>
      <c r="BW868" s="237"/>
      <c r="BX868" s="237"/>
      <c r="BY868" s="237"/>
      <c r="BZ868" s="237"/>
      <c r="CA868" s="237"/>
      <c r="CB868" s="237"/>
      <c r="CC868" s="237"/>
      <c r="CD868" s="237"/>
      <c r="CE868" s="237"/>
      <c r="CF868" s="237"/>
      <c r="CG868" s="237"/>
      <c r="CH868" s="237"/>
      <c r="CI868" s="237"/>
      <c r="CJ868" s="237"/>
      <c r="CK868" s="237"/>
      <c r="CL868" s="237"/>
      <c r="CM868" s="237"/>
      <c r="CN868" s="237"/>
      <c r="CO868" s="237"/>
      <c r="CP868" s="237"/>
      <c r="CQ868" s="237"/>
      <c r="CR868" s="237"/>
      <c r="CS868" s="237"/>
      <c r="CT868" s="237"/>
      <c r="CU868" s="237"/>
      <c r="CV868" s="237"/>
      <c r="CW868" s="237"/>
      <c r="CX868" s="237"/>
      <c r="CY868" s="237"/>
      <c r="CZ868" s="237"/>
      <c r="DA868" s="237"/>
      <c r="DB868" s="237"/>
      <c r="DC868" s="237"/>
      <c r="DD868" s="237"/>
      <c r="DE868" s="237"/>
      <c r="DF868" s="237"/>
      <c r="DG868" s="237"/>
      <c r="DH868" s="237"/>
      <c r="DI868" s="237"/>
      <c r="DJ868" s="237"/>
      <c r="DK868" s="237"/>
      <c r="DL868" s="237"/>
      <c r="DM868" s="237"/>
      <c r="DN868" s="237"/>
      <c r="DO868" s="237"/>
      <c r="DP868" s="237"/>
      <c r="DQ868" s="237"/>
      <c r="DR868" s="237"/>
      <c r="DS868" s="237"/>
      <c r="DT868" s="237"/>
      <c r="DU868" s="237"/>
      <c r="DV868" s="237"/>
      <c r="DW868" s="237"/>
      <c r="DX868" s="237"/>
      <c r="DY868" s="237"/>
      <c r="DZ868" s="237"/>
      <c r="EA868" s="237"/>
      <c r="EB868" s="237"/>
      <c r="EC868" s="237"/>
      <c r="ED868" s="237"/>
      <c r="EE868" s="237"/>
      <c r="EF868" s="237"/>
      <c r="EG868" s="237"/>
      <c r="EH868" s="237"/>
      <c r="EI868" s="237"/>
      <c r="EJ868" s="237"/>
      <c r="EK868" s="237"/>
      <c r="EL868" s="237"/>
      <c r="EM868" s="237"/>
      <c r="EN868" s="237"/>
      <c r="EO868" s="237"/>
      <c r="EP868" s="237"/>
      <c r="EQ868" s="237"/>
      <c r="ER868" s="237"/>
      <c r="ES868" s="237"/>
      <c r="ET868" s="237"/>
      <c r="EU868" s="237"/>
      <c r="EV868" s="237"/>
      <c r="EW868" s="237"/>
      <c r="EX868" s="237"/>
      <c r="EY868" s="237"/>
      <c r="EZ868" s="237"/>
      <c r="FA868" s="237"/>
      <c r="FB868" s="237"/>
      <c r="FC868" s="237"/>
      <c r="FD868" s="237"/>
      <c r="FE868" s="237"/>
      <c r="FF868" s="237"/>
      <c r="FG868" s="237"/>
      <c r="FH868" s="237"/>
      <c r="FI868" s="237"/>
      <c r="FJ868" s="237"/>
      <c r="FK868" s="237"/>
      <c r="FL868" s="237"/>
      <c r="FM868" s="237"/>
      <c r="FN868" s="237"/>
      <c r="FO868" s="237"/>
      <c r="FP868" s="237"/>
      <c r="FQ868" s="237"/>
      <c r="FR868" s="237"/>
      <c r="FS868" s="237"/>
      <c r="FT868" s="237"/>
      <c r="FU868" s="237"/>
      <c r="FV868" s="237"/>
      <c r="FW868" s="237"/>
      <c r="FX868" s="237"/>
      <c r="FY868" s="237"/>
      <c r="FZ868" s="237"/>
      <c r="GA868" s="237"/>
      <c r="GB868" s="237"/>
      <c r="GC868" s="237"/>
      <c r="GD868" s="237"/>
      <c r="GE868" s="237"/>
      <c r="GF868" s="237"/>
      <c r="GG868" s="237"/>
      <c r="GH868" s="237"/>
      <c r="GI868" s="237"/>
      <c r="GJ868" s="237"/>
      <c r="GK868" s="237"/>
      <c r="GL868" s="237"/>
      <c r="GM868" s="237"/>
      <c r="GN868" s="237"/>
      <c r="GO868" s="237"/>
      <c r="GP868" s="237"/>
      <c r="GQ868" s="237"/>
      <c r="GR868" s="237"/>
      <c r="GS868" s="237"/>
      <c r="GT868" s="237"/>
      <c r="GU868" s="237"/>
      <c r="GV868" s="237"/>
      <c r="GW868" s="237"/>
      <c r="GX868" s="237"/>
      <c r="GY868" s="237"/>
    </row>
    <row r="869" spans="8:207" x14ac:dyDescent="0.2">
      <c r="H869" s="237"/>
      <c r="I869" s="237"/>
      <c r="J869" s="237"/>
      <c r="K869" s="237"/>
      <c r="L869" s="237"/>
      <c r="M869" s="237"/>
      <c r="N869" s="237"/>
      <c r="O869" s="237"/>
      <c r="P869" s="237"/>
      <c r="Q869" s="237"/>
      <c r="R869" s="237"/>
      <c r="S869" s="237"/>
      <c r="T869" s="237"/>
      <c r="U869" s="237"/>
      <c r="V869" s="237"/>
      <c r="W869" s="237"/>
      <c r="X869" s="237"/>
      <c r="Y869" s="237"/>
      <c r="Z869" s="237"/>
      <c r="AA869" s="237"/>
      <c r="AB869" s="237"/>
      <c r="AC869" s="237"/>
      <c r="AD869" s="237"/>
      <c r="AE869" s="237"/>
      <c r="AF869" s="237"/>
      <c r="AG869" s="237"/>
      <c r="AH869" s="237"/>
      <c r="AI869" s="237"/>
      <c r="AJ869" s="237"/>
      <c r="AK869" s="237"/>
      <c r="AL869" s="237"/>
      <c r="AM869" s="237"/>
      <c r="AN869" s="237"/>
      <c r="AO869" s="237"/>
      <c r="AP869" s="237"/>
      <c r="AQ869" s="237"/>
      <c r="AR869" s="237"/>
      <c r="AS869" s="237"/>
      <c r="AT869" s="237"/>
      <c r="AU869" s="237"/>
      <c r="AV869" s="237"/>
      <c r="AW869" s="237"/>
      <c r="AX869" s="237"/>
      <c r="AY869" s="237"/>
      <c r="AZ869" s="237"/>
      <c r="BA869" s="237"/>
      <c r="BB869" s="237"/>
      <c r="BC869" s="237"/>
      <c r="BD869" s="237"/>
      <c r="BE869" s="237"/>
      <c r="BF869" s="237"/>
      <c r="BG869" s="237"/>
      <c r="BH869" s="237"/>
      <c r="BI869" s="237"/>
      <c r="BJ869" s="237"/>
      <c r="BK869" s="237"/>
      <c r="BL869" s="237"/>
      <c r="BM869" s="237"/>
      <c r="BN869" s="237"/>
      <c r="BO869" s="237"/>
      <c r="BP869" s="237"/>
      <c r="BQ869" s="237"/>
      <c r="BR869" s="237"/>
      <c r="BS869" s="237"/>
      <c r="BT869" s="237"/>
      <c r="BU869" s="237"/>
      <c r="BV869" s="237"/>
      <c r="BW869" s="237"/>
      <c r="BX869" s="237"/>
      <c r="BY869" s="237"/>
      <c r="BZ869" s="237"/>
      <c r="CA869" s="237"/>
      <c r="CB869" s="237"/>
      <c r="CC869" s="237"/>
      <c r="CD869" s="237"/>
      <c r="CE869" s="237"/>
      <c r="CF869" s="237"/>
      <c r="CG869" s="237"/>
      <c r="CH869" s="237"/>
      <c r="CI869" s="237"/>
      <c r="CJ869" s="237"/>
      <c r="CK869" s="237"/>
      <c r="CL869" s="237"/>
      <c r="CM869" s="237"/>
      <c r="CN869" s="237"/>
      <c r="CO869" s="237"/>
      <c r="CP869" s="237"/>
      <c r="CQ869" s="237"/>
      <c r="CR869" s="237"/>
      <c r="CS869" s="237"/>
      <c r="CT869" s="237"/>
      <c r="CU869" s="237"/>
      <c r="CV869" s="237"/>
      <c r="CW869" s="237"/>
      <c r="CX869" s="237"/>
      <c r="CY869" s="237"/>
      <c r="CZ869" s="237"/>
      <c r="DA869" s="237"/>
      <c r="DB869" s="237"/>
      <c r="DC869" s="237"/>
      <c r="DD869" s="237"/>
      <c r="DE869" s="237"/>
      <c r="DF869" s="237"/>
      <c r="DG869" s="237"/>
      <c r="DH869" s="237"/>
      <c r="DI869" s="237"/>
      <c r="DJ869" s="237"/>
      <c r="DK869" s="237"/>
      <c r="DL869" s="237"/>
      <c r="DM869" s="237"/>
      <c r="DN869" s="237"/>
      <c r="DO869" s="237"/>
      <c r="DP869" s="237"/>
      <c r="DQ869" s="237"/>
      <c r="DR869" s="237"/>
      <c r="DS869" s="237"/>
      <c r="DT869" s="237"/>
      <c r="DU869" s="237"/>
      <c r="DV869" s="237"/>
      <c r="DW869" s="237"/>
      <c r="DX869" s="237"/>
      <c r="DY869" s="237"/>
      <c r="DZ869" s="237"/>
      <c r="EA869" s="237"/>
      <c r="EB869" s="237"/>
      <c r="EC869" s="237"/>
      <c r="ED869" s="237"/>
      <c r="EE869" s="237"/>
      <c r="EF869" s="237"/>
      <c r="EG869" s="237"/>
      <c r="EH869" s="237"/>
      <c r="EI869" s="237"/>
      <c r="EJ869" s="237"/>
      <c r="EK869" s="237"/>
      <c r="EL869" s="237"/>
      <c r="EM869" s="237"/>
      <c r="EN869" s="237"/>
      <c r="EO869" s="237"/>
      <c r="EP869" s="237"/>
      <c r="EQ869" s="237"/>
      <c r="ER869" s="237"/>
      <c r="ES869" s="237"/>
      <c r="ET869" s="237"/>
      <c r="EU869" s="237"/>
      <c r="EV869" s="237"/>
      <c r="EW869" s="237"/>
      <c r="EX869" s="237"/>
      <c r="EY869" s="237"/>
      <c r="EZ869" s="237"/>
      <c r="FA869" s="237"/>
      <c r="FB869" s="237"/>
      <c r="FC869" s="237"/>
      <c r="FD869" s="237"/>
      <c r="FE869" s="237"/>
      <c r="FF869" s="237"/>
      <c r="FG869" s="237"/>
      <c r="FH869" s="237"/>
      <c r="FI869" s="237"/>
      <c r="FJ869" s="237"/>
      <c r="FK869" s="237"/>
      <c r="FL869" s="237"/>
      <c r="FM869" s="237"/>
      <c r="FN869" s="237"/>
      <c r="FO869" s="237"/>
      <c r="FP869" s="237"/>
      <c r="FQ869" s="237"/>
      <c r="FR869" s="237"/>
      <c r="FS869" s="237"/>
      <c r="FT869" s="237"/>
      <c r="FU869" s="237"/>
      <c r="FV869" s="237"/>
      <c r="FW869" s="237"/>
      <c r="FX869" s="237"/>
      <c r="FY869" s="237"/>
      <c r="FZ869" s="237"/>
      <c r="GA869" s="237"/>
      <c r="GB869" s="237"/>
      <c r="GC869" s="237"/>
      <c r="GD869" s="237"/>
      <c r="GE869" s="237"/>
      <c r="GF869" s="237"/>
      <c r="GG869" s="237"/>
      <c r="GH869" s="237"/>
      <c r="GI869" s="237"/>
      <c r="GJ869" s="237"/>
      <c r="GK869" s="237"/>
      <c r="GL869" s="237"/>
      <c r="GM869" s="237"/>
      <c r="GN869" s="237"/>
      <c r="GO869" s="237"/>
      <c r="GP869" s="237"/>
      <c r="GQ869" s="237"/>
      <c r="GR869" s="237"/>
      <c r="GS869" s="237"/>
      <c r="GT869" s="237"/>
      <c r="GU869" s="237"/>
      <c r="GV869" s="237"/>
      <c r="GW869" s="237"/>
      <c r="GX869" s="237"/>
      <c r="GY869" s="237"/>
    </row>
    <row r="870" spans="8:207" x14ac:dyDescent="0.2">
      <c r="H870" s="237"/>
      <c r="I870" s="237"/>
      <c r="J870" s="237"/>
      <c r="K870" s="237"/>
      <c r="L870" s="237"/>
      <c r="M870" s="237"/>
      <c r="N870" s="237"/>
      <c r="O870" s="237"/>
      <c r="P870" s="237"/>
      <c r="Q870" s="237"/>
      <c r="R870" s="237"/>
      <c r="S870" s="237"/>
      <c r="T870" s="237"/>
      <c r="U870" s="237"/>
      <c r="V870" s="237"/>
      <c r="W870" s="237"/>
      <c r="X870" s="237"/>
      <c r="Y870" s="237"/>
      <c r="Z870" s="237"/>
      <c r="AA870" s="237"/>
      <c r="AB870" s="237"/>
      <c r="AC870" s="237"/>
      <c r="AD870" s="237"/>
      <c r="AE870" s="237"/>
      <c r="AF870" s="237"/>
      <c r="AG870" s="237"/>
      <c r="AH870" s="237"/>
      <c r="AI870" s="237"/>
      <c r="AJ870" s="237"/>
      <c r="AK870" s="237"/>
      <c r="AL870" s="237"/>
      <c r="AM870" s="237"/>
      <c r="AN870" s="237"/>
      <c r="AO870" s="237"/>
      <c r="AP870" s="237"/>
      <c r="AQ870" s="237"/>
      <c r="AR870" s="237"/>
      <c r="AS870" s="237"/>
      <c r="AT870" s="237"/>
      <c r="AU870" s="237"/>
      <c r="AV870" s="237"/>
      <c r="AW870" s="237"/>
      <c r="AX870" s="237"/>
      <c r="AY870" s="237"/>
      <c r="AZ870" s="237"/>
      <c r="BA870" s="237"/>
      <c r="BB870" s="237"/>
      <c r="BC870" s="237"/>
      <c r="BD870" s="237"/>
      <c r="BE870" s="237"/>
      <c r="BF870" s="237"/>
      <c r="BG870" s="237"/>
      <c r="BH870" s="237"/>
      <c r="BI870" s="237"/>
      <c r="BJ870" s="237"/>
      <c r="BK870" s="237"/>
      <c r="BL870" s="237"/>
      <c r="BM870" s="237"/>
      <c r="BN870" s="237"/>
      <c r="BO870" s="237"/>
      <c r="BP870" s="237"/>
      <c r="BQ870" s="237"/>
      <c r="BR870" s="237"/>
      <c r="BS870" s="237"/>
      <c r="BT870" s="237"/>
      <c r="BU870" s="237"/>
      <c r="BV870" s="237"/>
      <c r="BW870" s="237"/>
      <c r="BX870" s="237"/>
      <c r="BY870" s="237"/>
      <c r="BZ870" s="237"/>
      <c r="CA870" s="237"/>
      <c r="CB870" s="237"/>
      <c r="CC870" s="237"/>
      <c r="CD870" s="237"/>
      <c r="CE870" s="237"/>
      <c r="CF870" s="237"/>
      <c r="CG870" s="237"/>
      <c r="CH870" s="237"/>
      <c r="CI870" s="237"/>
      <c r="CJ870" s="237"/>
      <c r="CK870" s="237"/>
      <c r="CL870" s="237"/>
      <c r="CM870" s="237"/>
      <c r="CN870" s="237"/>
      <c r="CO870" s="237"/>
      <c r="CP870" s="237"/>
      <c r="CQ870" s="237"/>
      <c r="CR870" s="237"/>
      <c r="CS870" s="237"/>
      <c r="CT870" s="237"/>
      <c r="CU870" s="237"/>
      <c r="CV870" s="237"/>
      <c r="CW870" s="237"/>
      <c r="CX870" s="237"/>
      <c r="CY870" s="237"/>
      <c r="CZ870" s="237"/>
      <c r="DA870" s="237"/>
      <c r="DB870" s="237"/>
      <c r="DC870" s="237"/>
      <c r="DD870" s="237"/>
      <c r="DE870" s="237"/>
      <c r="DF870" s="237"/>
      <c r="DG870" s="237"/>
      <c r="DH870" s="237"/>
      <c r="DI870" s="237"/>
      <c r="DJ870" s="237"/>
      <c r="DK870" s="237"/>
      <c r="DL870" s="237"/>
      <c r="DM870" s="237"/>
      <c r="DN870" s="237"/>
      <c r="DO870" s="237"/>
      <c r="DP870" s="237"/>
      <c r="DQ870" s="237"/>
      <c r="DR870" s="237"/>
      <c r="DS870" s="237"/>
      <c r="DT870" s="237"/>
      <c r="DU870" s="237"/>
      <c r="DV870" s="237"/>
      <c r="DW870" s="237"/>
      <c r="DX870" s="237"/>
      <c r="DY870" s="237"/>
      <c r="DZ870" s="237"/>
      <c r="EA870" s="237"/>
      <c r="EB870" s="237"/>
      <c r="EC870" s="237"/>
      <c r="ED870" s="237"/>
      <c r="EE870" s="237"/>
      <c r="EF870" s="237"/>
      <c r="EG870" s="237"/>
      <c r="EH870" s="237"/>
      <c r="EI870" s="237"/>
      <c r="EJ870" s="237"/>
      <c r="EK870" s="237"/>
      <c r="EL870" s="237"/>
      <c r="EM870" s="237"/>
      <c r="EN870" s="237"/>
      <c r="EO870" s="237"/>
      <c r="EP870" s="237"/>
      <c r="EQ870" s="237"/>
      <c r="ER870" s="237"/>
      <c r="ES870" s="237"/>
      <c r="ET870" s="237"/>
      <c r="EU870" s="237"/>
      <c r="EV870" s="237"/>
      <c r="EW870" s="237"/>
      <c r="EX870" s="237"/>
      <c r="EY870" s="237"/>
      <c r="EZ870" s="237"/>
      <c r="FA870" s="237"/>
      <c r="FB870" s="237"/>
      <c r="FC870" s="237"/>
      <c r="FD870" s="237"/>
      <c r="FE870" s="237"/>
      <c r="FF870" s="237"/>
      <c r="FG870" s="237"/>
      <c r="FH870" s="237"/>
      <c r="FI870" s="237"/>
      <c r="FJ870" s="237"/>
      <c r="FK870" s="237"/>
      <c r="FL870" s="237"/>
      <c r="FM870" s="237"/>
      <c r="FN870" s="237"/>
      <c r="FO870" s="237"/>
      <c r="FP870" s="237"/>
      <c r="FQ870" s="237"/>
      <c r="FR870" s="237"/>
      <c r="FS870" s="237"/>
      <c r="FT870" s="237"/>
      <c r="FU870" s="237"/>
      <c r="FV870" s="237"/>
      <c r="FW870" s="237"/>
      <c r="FX870" s="237"/>
      <c r="FY870" s="237"/>
      <c r="FZ870" s="237"/>
      <c r="GA870" s="237"/>
      <c r="GB870" s="237"/>
      <c r="GC870" s="237"/>
      <c r="GD870" s="237"/>
      <c r="GE870" s="237"/>
      <c r="GF870" s="237"/>
      <c r="GG870" s="237"/>
      <c r="GH870" s="237"/>
      <c r="GI870" s="237"/>
      <c r="GJ870" s="237"/>
      <c r="GK870" s="237"/>
      <c r="GL870" s="237"/>
      <c r="GM870" s="237"/>
      <c r="GN870" s="237"/>
      <c r="GO870" s="237"/>
      <c r="GP870" s="237"/>
      <c r="GQ870" s="237"/>
      <c r="GR870" s="237"/>
      <c r="GS870" s="237"/>
      <c r="GT870" s="237"/>
      <c r="GU870" s="237"/>
      <c r="GV870" s="237"/>
      <c r="GW870" s="237"/>
      <c r="GX870" s="237"/>
      <c r="GY870" s="237"/>
    </row>
    <row r="871" spans="8:207" x14ac:dyDescent="0.2">
      <c r="H871" s="237"/>
      <c r="I871" s="237"/>
      <c r="J871" s="237"/>
      <c r="K871" s="237"/>
      <c r="L871" s="237"/>
      <c r="M871" s="237"/>
      <c r="N871" s="237"/>
      <c r="O871" s="237"/>
      <c r="P871" s="237"/>
      <c r="Q871" s="237"/>
      <c r="R871" s="237"/>
      <c r="S871" s="237"/>
      <c r="T871" s="237"/>
      <c r="U871" s="237"/>
      <c r="V871" s="237"/>
      <c r="W871" s="237"/>
      <c r="X871" s="237"/>
      <c r="Y871" s="237"/>
      <c r="Z871" s="237"/>
      <c r="AA871" s="237"/>
      <c r="AB871" s="237"/>
      <c r="AC871" s="237"/>
      <c r="AD871" s="237"/>
      <c r="AE871" s="237"/>
      <c r="AF871" s="237"/>
      <c r="AG871" s="237"/>
      <c r="AH871" s="237"/>
      <c r="AI871" s="237"/>
      <c r="AJ871" s="237"/>
      <c r="AK871" s="237"/>
      <c r="AL871" s="237"/>
      <c r="AM871" s="237"/>
      <c r="AN871" s="237"/>
      <c r="AO871" s="237"/>
      <c r="AP871" s="237"/>
      <c r="AQ871" s="237"/>
      <c r="AR871" s="237"/>
      <c r="AS871" s="237"/>
      <c r="AT871" s="237"/>
      <c r="AU871" s="237"/>
      <c r="AV871" s="237"/>
      <c r="AW871" s="237"/>
      <c r="AX871" s="237"/>
      <c r="AY871" s="237"/>
      <c r="AZ871" s="237"/>
      <c r="BA871" s="237"/>
      <c r="BB871" s="237"/>
      <c r="BC871" s="237"/>
      <c r="BD871" s="237"/>
      <c r="BE871" s="237"/>
      <c r="BF871" s="237"/>
      <c r="BG871" s="237"/>
      <c r="BH871" s="237"/>
      <c r="BI871" s="237"/>
      <c r="BJ871" s="237"/>
      <c r="BK871" s="237"/>
      <c r="BL871" s="237"/>
      <c r="BM871" s="237"/>
      <c r="BN871" s="237"/>
      <c r="BO871" s="237"/>
      <c r="BP871" s="237"/>
      <c r="BQ871" s="237"/>
      <c r="BR871" s="237"/>
      <c r="BS871" s="237"/>
      <c r="BT871" s="237"/>
      <c r="BU871" s="237"/>
      <c r="BV871" s="237"/>
      <c r="BW871" s="237"/>
      <c r="BX871" s="237"/>
      <c r="BY871" s="237"/>
      <c r="BZ871" s="237"/>
      <c r="CA871" s="237"/>
      <c r="CB871" s="237"/>
      <c r="CC871" s="237"/>
      <c r="CD871" s="237"/>
      <c r="CE871" s="237"/>
      <c r="CF871" s="237"/>
      <c r="CG871" s="237"/>
      <c r="CH871" s="237"/>
      <c r="CI871" s="237"/>
      <c r="CJ871" s="237"/>
      <c r="CK871" s="237"/>
      <c r="CL871" s="237"/>
      <c r="CM871" s="237"/>
      <c r="CN871" s="237"/>
      <c r="CO871" s="237"/>
      <c r="CP871" s="237"/>
      <c r="CQ871" s="237"/>
      <c r="CR871" s="237"/>
      <c r="CS871" s="237"/>
      <c r="CT871" s="237"/>
      <c r="CU871" s="237"/>
      <c r="CV871" s="237"/>
      <c r="CW871" s="237"/>
      <c r="CX871" s="237"/>
      <c r="CY871" s="237"/>
      <c r="CZ871" s="237"/>
      <c r="DA871" s="237"/>
      <c r="DB871" s="237"/>
      <c r="DC871" s="237"/>
      <c r="DD871" s="237"/>
      <c r="DE871" s="237"/>
      <c r="DF871" s="237"/>
      <c r="DG871" s="237"/>
      <c r="DH871" s="237"/>
      <c r="DI871" s="237"/>
      <c r="DJ871" s="237"/>
      <c r="DK871" s="237"/>
      <c r="DL871" s="237"/>
      <c r="DM871" s="237"/>
      <c r="DN871" s="237"/>
      <c r="DO871" s="237"/>
      <c r="DP871" s="237"/>
      <c r="DQ871" s="237"/>
      <c r="DR871" s="237"/>
      <c r="DS871" s="237"/>
      <c r="DT871" s="237"/>
      <c r="DU871" s="237"/>
      <c r="DV871" s="237"/>
      <c r="DW871" s="237"/>
      <c r="DX871" s="237"/>
      <c r="DY871" s="237"/>
      <c r="DZ871" s="237"/>
      <c r="EA871" s="237"/>
      <c r="EB871" s="237"/>
      <c r="EC871" s="237"/>
      <c r="ED871" s="237"/>
      <c r="EE871" s="237"/>
      <c r="EF871" s="237"/>
      <c r="EG871" s="237"/>
      <c r="EH871" s="237"/>
      <c r="EI871" s="237"/>
      <c r="EJ871" s="237"/>
      <c r="EK871" s="237"/>
      <c r="EL871" s="237"/>
      <c r="EM871" s="237"/>
      <c r="EN871" s="237"/>
      <c r="EO871" s="237"/>
      <c r="EP871" s="237"/>
      <c r="EQ871" s="237"/>
      <c r="ER871" s="237"/>
      <c r="ES871" s="237"/>
      <c r="ET871" s="237"/>
      <c r="EU871" s="237"/>
      <c r="EV871" s="237"/>
      <c r="EW871" s="237"/>
      <c r="EX871" s="237"/>
      <c r="EY871" s="237"/>
      <c r="EZ871" s="237"/>
      <c r="FA871" s="237"/>
      <c r="FB871" s="237"/>
      <c r="FC871" s="237"/>
      <c r="FD871" s="237"/>
      <c r="FE871" s="237"/>
      <c r="FF871" s="237"/>
      <c r="FG871" s="237"/>
      <c r="FH871" s="237"/>
      <c r="FI871" s="237"/>
      <c r="FJ871" s="237"/>
      <c r="FK871" s="237"/>
      <c r="FL871" s="237"/>
      <c r="FM871" s="237"/>
      <c r="FN871" s="237"/>
      <c r="FO871" s="237"/>
      <c r="FP871" s="237"/>
      <c r="FQ871" s="237"/>
      <c r="FR871" s="237"/>
      <c r="FS871" s="237"/>
      <c r="FT871" s="237"/>
      <c r="FU871" s="237"/>
      <c r="FV871" s="237"/>
      <c r="FW871" s="237"/>
      <c r="FX871" s="237"/>
      <c r="FY871" s="237"/>
      <c r="FZ871" s="237"/>
      <c r="GA871" s="237"/>
      <c r="GB871" s="237"/>
      <c r="GC871" s="237"/>
      <c r="GD871" s="237"/>
      <c r="GE871" s="237"/>
      <c r="GF871" s="237"/>
      <c r="GG871" s="237"/>
      <c r="GH871" s="237"/>
      <c r="GI871" s="237"/>
      <c r="GJ871" s="237"/>
      <c r="GK871" s="237"/>
      <c r="GL871" s="237"/>
      <c r="GM871" s="237"/>
      <c r="GN871" s="237"/>
      <c r="GO871" s="237"/>
      <c r="GP871" s="237"/>
      <c r="GQ871" s="237"/>
      <c r="GR871" s="237"/>
      <c r="GS871" s="237"/>
      <c r="GT871" s="237"/>
      <c r="GU871" s="237"/>
      <c r="GV871" s="237"/>
      <c r="GW871" s="237"/>
      <c r="GX871" s="237"/>
      <c r="GY871" s="237"/>
    </row>
    <row r="872" spans="8:207" x14ac:dyDescent="0.2">
      <c r="H872" s="237"/>
      <c r="I872" s="237"/>
      <c r="J872" s="237"/>
      <c r="K872" s="237"/>
      <c r="L872" s="237"/>
      <c r="M872" s="237"/>
      <c r="N872" s="237"/>
      <c r="O872" s="237"/>
      <c r="P872" s="237"/>
      <c r="Q872" s="237"/>
      <c r="R872" s="237"/>
      <c r="S872" s="237"/>
      <c r="T872" s="237"/>
      <c r="U872" s="237"/>
      <c r="V872" s="237"/>
      <c r="W872" s="237"/>
      <c r="X872" s="237"/>
      <c r="Y872" s="237"/>
      <c r="Z872" s="237"/>
      <c r="AA872" s="237"/>
      <c r="AB872" s="237"/>
      <c r="AC872" s="237"/>
      <c r="AD872" s="237"/>
      <c r="AE872" s="237"/>
      <c r="AF872" s="237"/>
      <c r="AG872" s="237"/>
      <c r="AH872" s="237"/>
      <c r="AI872" s="237"/>
      <c r="AJ872" s="237"/>
      <c r="AK872" s="237"/>
      <c r="AL872" s="237"/>
      <c r="AM872" s="237"/>
      <c r="AN872" s="237"/>
      <c r="AO872" s="237"/>
      <c r="AP872" s="237"/>
      <c r="AQ872" s="237"/>
      <c r="AR872" s="237"/>
      <c r="AS872" s="237"/>
      <c r="AT872" s="237"/>
      <c r="AU872" s="237"/>
      <c r="AV872" s="237"/>
      <c r="AW872" s="237"/>
      <c r="AX872" s="237"/>
      <c r="AY872" s="237"/>
      <c r="AZ872" s="237"/>
      <c r="BA872" s="237"/>
      <c r="BB872" s="237"/>
      <c r="BC872" s="237"/>
      <c r="BD872" s="237"/>
      <c r="BE872" s="237"/>
      <c r="BF872" s="237"/>
      <c r="BG872" s="237"/>
      <c r="BH872" s="237"/>
      <c r="BI872" s="237"/>
      <c r="BJ872" s="237"/>
      <c r="BK872" s="237"/>
      <c r="BL872" s="237"/>
      <c r="BM872" s="237"/>
      <c r="BN872" s="237"/>
      <c r="BO872" s="237"/>
      <c r="BP872" s="237"/>
      <c r="BQ872" s="237"/>
      <c r="BR872" s="237"/>
      <c r="BS872" s="237"/>
      <c r="BT872" s="237"/>
      <c r="BU872" s="237"/>
      <c r="BV872" s="237"/>
      <c r="BW872" s="237"/>
      <c r="BX872" s="237"/>
      <c r="BY872" s="237"/>
      <c r="BZ872" s="237"/>
      <c r="CA872" s="237"/>
      <c r="CB872" s="237"/>
      <c r="CC872" s="237"/>
      <c r="CD872" s="237"/>
      <c r="CE872" s="237"/>
      <c r="CF872" s="237"/>
      <c r="CG872" s="237"/>
      <c r="CH872" s="237"/>
      <c r="CI872" s="237"/>
      <c r="CJ872" s="237"/>
      <c r="CK872" s="237"/>
      <c r="CL872" s="237"/>
      <c r="CM872" s="237"/>
      <c r="CN872" s="237"/>
      <c r="CO872" s="237"/>
      <c r="CP872" s="237"/>
      <c r="CQ872" s="237"/>
      <c r="CR872" s="237"/>
      <c r="CS872" s="237"/>
      <c r="CT872" s="237"/>
      <c r="CU872" s="237"/>
      <c r="CV872" s="237"/>
      <c r="CW872" s="237"/>
      <c r="CX872" s="237"/>
      <c r="CY872" s="237"/>
      <c r="CZ872" s="237"/>
      <c r="DA872" s="237"/>
      <c r="DB872" s="237"/>
      <c r="DC872" s="237"/>
      <c r="DD872" s="237"/>
      <c r="DE872" s="237"/>
      <c r="DF872" s="237"/>
      <c r="DG872" s="237"/>
      <c r="DH872" s="237"/>
      <c r="DI872" s="237"/>
      <c r="DJ872" s="237"/>
      <c r="DK872" s="237"/>
      <c r="DL872" s="237"/>
      <c r="DM872" s="237"/>
      <c r="DN872" s="237"/>
      <c r="DO872" s="237"/>
      <c r="DP872" s="237"/>
      <c r="DQ872" s="237"/>
      <c r="DR872" s="237"/>
      <c r="DS872" s="237"/>
      <c r="DT872" s="237"/>
      <c r="DU872" s="237"/>
      <c r="DV872" s="237"/>
      <c r="DW872" s="237"/>
      <c r="DX872" s="237"/>
      <c r="DY872" s="237"/>
      <c r="DZ872" s="237"/>
      <c r="EA872" s="237"/>
      <c r="EB872" s="237"/>
      <c r="EC872" s="237"/>
      <c r="ED872" s="237"/>
      <c r="EE872" s="237"/>
      <c r="EF872" s="237"/>
      <c r="EG872" s="237"/>
      <c r="EH872" s="237"/>
      <c r="EI872" s="237"/>
      <c r="EJ872" s="237"/>
      <c r="EK872" s="237"/>
      <c r="EL872" s="237"/>
      <c r="EM872" s="237"/>
      <c r="EN872" s="237"/>
      <c r="EO872" s="237"/>
      <c r="EP872" s="237"/>
      <c r="EQ872" s="237"/>
      <c r="ER872" s="237"/>
      <c r="ES872" s="237"/>
      <c r="ET872" s="237"/>
      <c r="EU872" s="237"/>
      <c r="EV872" s="237"/>
      <c r="EW872" s="237"/>
      <c r="EX872" s="237"/>
      <c r="EY872" s="237"/>
      <c r="EZ872" s="237"/>
      <c r="FA872" s="237"/>
      <c r="FB872" s="237"/>
      <c r="FC872" s="237"/>
      <c r="FD872" s="237"/>
      <c r="FE872" s="237"/>
      <c r="FF872" s="237"/>
      <c r="FG872" s="237"/>
      <c r="FH872" s="237"/>
      <c r="FI872" s="237"/>
      <c r="FJ872" s="237"/>
      <c r="FK872" s="237"/>
      <c r="FL872" s="237"/>
      <c r="FM872" s="237"/>
      <c r="FN872" s="237"/>
      <c r="FO872" s="237"/>
      <c r="FP872" s="237"/>
      <c r="FQ872" s="237"/>
      <c r="FR872" s="237"/>
      <c r="FS872" s="237"/>
      <c r="FT872" s="237"/>
      <c r="FU872" s="237"/>
      <c r="FV872" s="237"/>
      <c r="FW872" s="237"/>
      <c r="FX872" s="237"/>
      <c r="FY872" s="237"/>
      <c r="FZ872" s="237"/>
      <c r="GA872" s="237"/>
      <c r="GB872" s="237"/>
      <c r="GC872" s="237"/>
      <c r="GD872" s="237"/>
      <c r="GE872" s="237"/>
      <c r="GF872" s="237"/>
      <c r="GG872" s="237"/>
      <c r="GH872" s="237"/>
      <c r="GI872" s="237"/>
      <c r="GJ872" s="237"/>
      <c r="GK872" s="237"/>
      <c r="GL872" s="237"/>
      <c r="GM872" s="237"/>
      <c r="GN872" s="237"/>
      <c r="GO872" s="237"/>
      <c r="GP872" s="237"/>
      <c r="GQ872" s="237"/>
      <c r="GR872" s="237"/>
      <c r="GS872" s="237"/>
      <c r="GT872" s="237"/>
      <c r="GU872" s="237"/>
      <c r="GV872" s="237"/>
      <c r="GW872" s="237"/>
      <c r="GX872" s="237"/>
      <c r="GY872" s="237"/>
    </row>
    <row r="873" spans="8:207" x14ac:dyDescent="0.2">
      <c r="H873" s="237"/>
      <c r="I873" s="237"/>
      <c r="J873" s="237"/>
      <c r="K873" s="237"/>
      <c r="L873" s="237"/>
      <c r="M873" s="237"/>
      <c r="N873" s="237"/>
      <c r="O873" s="237"/>
      <c r="P873" s="237"/>
      <c r="Q873" s="237"/>
      <c r="R873" s="237"/>
      <c r="S873" s="237"/>
      <c r="T873" s="237"/>
      <c r="U873" s="237"/>
      <c r="V873" s="237"/>
      <c r="W873" s="237"/>
      <c r="X873" s="237"/>
      <c r="Y873" s="237"/>
      <c r="Z873" s="237"/>
      <c r="AA873" s="237"/>
      <c r="AB873" s="237"/>
      <c r="AC873" s="237"/>
      <c r="AD873" s="237"/>
      <c r="AE873" s="237"/>
      <c r="AF873" s="237"/>
      <c r="AG873" s="237"/>
      <c r="AH873" s="237"/>
      <c r="AI873" s="237"/>
      <c r="AJ873" s="237"/>
      <c r="AK873" s="237"/>
      <c r="AL873" s="237"/>
      <c r="AM873" s="237"/>
      <c r="AN873" s="237"/>
      <c r="AO873" s="237"/>
      <c r="AP873" s="237"/>
      <c r="AQ873" s="237"/>
      <c r="AR873" s="237"/>
      <c r="AS873" s="237"/>
      <c r="AT873" s="237"/>
      <c r="AU873" s="237"/>
      <c r="AV873" s="237"/>
      <c r="AW873" s="237"/>
      <c r="AX873" s="237"/>
      <c r="AY873" s="237"/>
      <c r="AZ873" s="237"/>
      <c r="BA873" s="237"/>
      <c r="BB873" s="237"/>
      <c r="BC873" s="237"/>
      <c r="BD873" s="237"/>
      <c r="BE873" s="237"/>
      <c r="BF873" s="237"/>
      <c r="BG873" s="237"/>
      <c r="BH873" s="237"/>
      <c r="BI873" s="237"/>
      <c r="BJ873" s="237"/>
      <c r="BK873" s="237"/>
      <c r="BL873" s="237"/>
      <c r="BM873" s="237"/>
      <c r="BN873" s="237"/>
      <c r="BO873" s="237"/>
      <c r="BP873" s="237"/>
      <c r="BQ873" s="237"/>
      <c r="BR873" s="237"/>
      <c r="BS873" s="237"/>
      <c r="BT873" s="237"/>
      <c r="BU873" s="237"/>
      <c r="BV873" s="237"/>
      <c r="BW873" s="237"/>
      <c r="BX873" s="237"/>
      <c r="BY873" s="237"/>
      <c r="BZ873" s="237"/>
      <c r="CA873" s="237"/>
      <c r="CB873" s="237"/>
      <c r="CC873" s="237"/>
      <c r="CD873" s="237"/>
      <c r="CE873" s="237"/>
      <c r="CF873" s="237"/>
      <c r="CG873" s="237"/>
      <c r="CH873" s="237"/>
      <c r="CI873" s="237"/>
      <c r="CJ873" s="237"/>
      <c r="CK873" s="237"/>
      <c r="CL873" s="237"/>
      <c r="CM873" s="237"/>
      <c r="CN873" s="237"/>
      <c r="CO873" s="237"/>
      <c r="CP873" s="237"/>
      <c r="CQ873" s="237"/>
      <c r="CR873" s="237"/>
      <c r="CS873" s="237"/>
      <c r="CT873" s="237"/>
      <c r="CU873" s="237"/>
      <c r="CV873" s="237"/>
      <c r="CW873" s="237"/>
      <c r="CX873" s="237"/>
      <c r="CY873" s="237"/>
      <c r="CZ873" s="237"/>
      <c r="DA873" s="237"/>
      <c r="DB873" s="237"/>
      <c r="DC873" s="237"/>
      <c r="DD873" s="237"/>
      <c r="DE873" s="237"/>
      <c r="DF873" s="237"/>
      <c r="DG873" s="237"/>
      <c r="DH873" s="237"/>
      <c r="DI873" s="237"/>
      <c r="DJ873" s="237"/>
      <c r="DK873" s="237"/>
      <c r="DL873" s="237"/>
      <c r="DM873" s="237"/>
      <c r="DN873" s="237"/>
      <c r="DO873" s="237"/>
      <c r="DP873" s="237"/>
      <c r="DQ873" s="237"/>
      <c r="DR873" s="237"/>
      <c r="DS873" s="237"/>
      <c r="DT873" s="237"/>
      <c r="DU873" s="237"/>
      <c r="DV873" s="237"/>
      <c r="DW873" s="237"/>
      <c r="DX873" s="237"/>
      <c r="DY873" s="237"/>
      <c r="DZ873" s="237"/>
      <c r="EA873" s="237"/>
      <c r="EB873" s="237"/>
      <c r="EC873" s="237"/>
      <c r="ED873" s="237"/>
      <c r="EE873" s="237"/>
      <c r="EF873" s="237"/>
      <c r="EG873" s="237"/>
      <c r="EH873" s="237"/>
      <c r="EI873" s="237"/>
      <c r="EJ873" s="237"/>
      <c r="EK873" s="237"/>
      <c r="EL873" s="237"/>
      <c r="EM873" s="237"/>
      <c r="EN873" s="237"/>
      <c r="EO873" s="237"/>
      <c r="EP873" s="237"/>
      <c r="EQ873" s="237"/>
      <c r="ER873" s="237"/>
      <c r="ES873" s="237"/>
      <c r="ET873" s="237"/>
      <c r="EU873" s="237"/>
      <c r="EV873" s="237"/>
      <c r="EW873" s="237"/>
      <c r="EX873" s="237"/>
      <c r="EY873" s="237"/>
      <c r="EZ873" s="237"/>
      <c r="FA873" s="237"/>
      <c r="FB873" s="237"/>
      <c r="FC873" s="237"/>
      <c r="FD873" s="237"/>
      <c r="FE873" s="237"/>
      <c r="FF873" s="237"/>
      <c r="FG873" s="237"/>
      <c r="FH873" s="237"/>
      <c r="FI873" s="237"/>
      <c r="FJ873" s="237"/>
      <c r="FK873" s="237"/>
      <c r="FL873" s="237"/>
      <c r="FM873" s="237"/>
      <c r="FN873" s="237"/>
      <c r="FO873" s="237"/>
      <c r="FP873" s="237"/>
      <c r="FQ873" s="237"/>
      <c r="FR873" s="237"/>
      <c r="FS873" s="237"/>
      <c r="FT873" s="237"/>
      <c r="FU873" s="237"/>
      <c r="FV873" s="237"/>
      <c r="FW873" s="237"/>
      <c r="FX873" s="237"/>
      <c r="FY873" s="237"/>
      <c r="FZ873" s="237"/>
      <c r="GA873" s="237"/>
      <c r="GB873" s="237"/>
      <c r="GC873" s="237"/>
      <c r="GD873" s="237"/>
      <c r="GE873" s="237"/>
      <c r="GF873" s="237"/>
      <c r="GG873" s="237"/>
      <c r="GH873" s="237"/>
      <c r="GI873" s="237"/>
      <c r="GJ873" s="237"/>
      <c r="GK873" s="237"/>
      <c r="GL873" s="237"/>
      <c r="GM873" s="237"/>
      <c r="GN873" s="237"/>
      <c r="GO873" s="237"/>
      <c r="GP873" s="237"/>
      <c r="GQ873" s="237"/>
      <c r="GR873" s="237"/>
      <c r="GS873" s="237"/>
      <c r="GT873" s="237"/>
      <c r="GU873" s="237"/>
      <c r="GV873" s="237"/>
      <c r="GW873" s="237"/>
      <c r="GX873" s="237"/>
      <c r="GY873" s="237"/>
    </row>
    <row r="874" spans="8:207" x14ac:dyDescent="0.2">
      <c r="H874" s="237"/>
      <c r="I874" s="237"/>
      <c r="J874" s="237"/>
      <c r="K874" s="237"/>
      <c r="L874" s="237"/>
      <c r="M874" s="237"/>
      <c r="N874" s="237"/>
      <c r="O874" s="237"/>
      <c r="P874" s="237"/>
      <c r="Q874" s="237"/>
      <c r="R874" s="237"/>
      <c r="S874" s="237"/>
      <c r="T874" s="237"/>
      <c r="U874" s="237"/>
      <c r="V874" s="237"/>
      <c r="W874" s="237"/>
      <c r="X874" s="237"/>
      <c r="Y874" s="237"/>
      <c r="Z874" s="237"/>
      <c r="AA874" s="237"/>
      <c r="AB874" s="237"/>
      <c r="AC874" s="237"/>
      <c r="AD874" s="237"/>
      <c r="AE874" s="237"/>
      <c r="AF874" s="237"/>
      <c r="AG874" s="237"/>
      <c r="AH874" s="237"/>
      <c r="AI874" s="237"/>
      <c r="AJ874" s="237"/>
      <c r="AK874" s="237"/>
      <c r="AL874" s="237"/>
      <c r="AM874" s="237"/>
      <c r="AN874" s="237"/>
      <c r="AO874" s="237"/>
      <c r="AP874" s="237"/>
      <c r="AQ874" s="237"/>
      <c r="AR874" s="237"/>
      <c r="AS874" s="237"/>
      <c r="AT874" s="237"/>
      <c r="AU874" s="237"/>
      <c r="AV874" s="237"/>
      <c r="AW874" s="237"/>
      <c r="AX874" s="237"/>
      <c r="AY874" s="237"/>
      <c r="AZ874" s="237"/>
      <c r="BA874" s="237"/>
      <c r="BB874" s="237"/>
      <c r="BC874" s="237"/>
      <c r="BD874" s="237"/>
      <c r="BE874" s="237"/>
      <c r="BF874" s="237"/>
      <c r="BG874" s="237"/>
      <c r="BH874" s="237"/>
      <c r="BI874" s="237"/>
      <c r="BJ874" s="237"/>
      <c r="BK874" s="237"/>
      <c r="BL874" s="237"/>
      <c r="BM874" s="237"/>
      <c r="BN874" s="237"/>
      <c r="BO874" s="237"/>
      <c r="BP874" s="237"/>
      <c r="BQ874" s="237"/>
      <c r="BR874" s="237"/>
      <c r="BS874" s="237"/>
      <c r="BT874" s="237"/>
      <c r="BU874" s="237"/>
      <c r="BV874" s="237"/>
      <c r="BW874" s="237"/>
      <c r="BX874" s="237"/>
      <c r="BY874" s="237"/>
      <c r="BZ874" s="237"/>
      <c r="CA874" s="237"/>
      <c r="CB874" s="237"/>
      <c r="CC874" s="237"/>
      <c r="CD874" s="237"/>
      <c r="CE874" s="237"/>
      <c r="CF874" s="237"/>
      <c r="CG874" s="237"/>
      <c r="CH874" s="237"/>
      <c r="CI874" s="237"/>
      <c r="CJ874" s="237"/>
      <c r="CK874" s="237"/>
      <c r="CL874" s="237"/>
      <c r="CM874" s="237"/>
      <c r="CN874" s="237"/>
      <c r="CO874" s="237"/>
      <c r="CP874" s="237"/>
      <c r="CQ874" s="237"/>
      <c r="CR874" s="237"/>
      <c r="CS874" s="237"/>
      <c r="CT874" s="237"/>
      <c r="CU874" s="237"/>
      <c r="CV874" s="237"/>
      <c r="CW874" s="237"/>
      <c r="CX874" s="237"/>
      <c r="CY874" s="237"/>
      <c r="CZ874" s="237"/>
      <c r="DA874" s="237"/>
      <c r="DB874" s="237"/>
      <c r="DC874" s="237"/>
      <c r="DD874" s="237"/>
      <c r="DE874" s="237"/>
      <c r="DF874" s="237"/>
      <c r="DG874" s="237"/>
      <c r="DH874" s="237"/>
      <c r="DI874" s="237"/>
      <c r="DJ874" s="237"/>
      <c r="DK874" s="237"/>
      <c r="DL874" s="237"/>
      <c r="DM874" s="237"/>
      <c r="DN874" s="237"/>
      <c r="DO874" s="237"/>
      <c r="DP874" s="237"/>
      <c r="DQ874" s="237"/>
      <c r="DR874" s="237"/>
      <c r="DS874" s="237"/>
      <c r="DT874" s="237"/>
      <c r="DU874" s="237"/>
      <c r="DV874" s="237"/>
      <c r="DW874" s="237"/>
      <c r="DX874" s="237"/>
      <c r="DY874" s="237"/>
      <c r="DZ874" s="237"/>
      <c r="EA874" s="237"/>
      <c r="EB874" s="237"/>
      <c r="EC874" s="237"/>
      <c r="ED874" s="237"/>
      <c r="EE874" s="237"/>
      <c r="EF874" s="237"/>
      <c r="EG874" s="237"/>
      <c r="EH874" s="237"/>
      <c r="EI874" s="237"/>
      <c r="EJ874" s="237"/>
      <c r="EK874" s="237"/>
      <c r="EL874" s="237"/>
      <c r="EM874" s="237"/>
      <c r="EN874" s="237"/>
      <c r="EO874" s="237"/>
      <c r="EP874" s="237"/>
      <c r="EQ874" s="237"/>
      <c r="ER874" s="237"/>
      <c r="ES874" s="237"/>
      <c r="ET874" s="237"/>
      <c r="EU874" s="237"/>
      <c r="EV874" s="237"/>
      <c r="EW874" s="237"/>
      <c r="EX874" s="237"/>
      <c r="EY874" s="237"/>
      <c r="EZ874" s="237"/>
      <c r="FA874" s="237"/>
      <c r="FB874" s="237"/>
      <c r="FC874" s="237"/>
      <c r="FD874" s="237"/>
      <c r="FE874" s="237"/>
      <c r="FF874" s="237"/>
      <c r="FG874" s="237"/>
      <c r="FH874" s="237"/>
      <c r="FI874" s="237"/>
      <c r="FJ874" s="237"/>
      <c r="FK874" s="237"/>
      <c r="FL874" s="237"/>
      <c r="FM874" s="237"/>
      <c r="FN874" s="237"/>
      <c r="FO874" s="237"/>
      <c r="FP874" s="237"/>
      <c r="FQ874" s="237"/>
      <c r="FR874" s="237"/>
      <c r="FS874" s="237"/>
      <c r="FT874" s="237"/>
      <c r="FU874" s="237"/>
      <c r="FV874" s="237"/>
      <c r="FW874" s="237"/>
      <c r="FX874" s="237"/>
      <c r="FY874" s="237"/>
      <c r="FZ874" s="237"/>
      <c r="GA874" s="237"/>
      <c r="GB874" s="237"/>
      <c r="GC874" s="237"/>
      <c r="GD874" s="237"/>
      <c r="GE874" s="237"/>
      <c r="GF874" s="237"/>
      <c r="GG874" s="237"/>
      <c r="GH874" s="237"/>
      <c r="GI874" s="237"/>
      <c r="GJ874" s="237"/>
      <c r="GK874" s="237"/>
      <c r="GL874" s="237"/>
      <c r="GM874" s="237"/>
      <c r="GN874" s="237"/>
      <c r="GO874" s="237"/>
      <c r="GP874" s="237"/>
      <c r="GQ874" s="237"/>
      <c r="GR874" s="237"/>
      <c r="GS874" s="237"/>
      <c r="GT874" s="237"/>
      <c r="GU874" s="237"/>
      <c r="GV874" s="237"/>
      <c r="GW874" s="237"/>
      <c r="GX874" s="237"/>
      <c r="GY874" s="237"/>
    </row>
    <row r="875" spans="8:207" x14ac:dyDescent="0.2">
      <c r="H875" s="237"/>
      <c r="I875" s="237"/>
      <c r="J875" s="237"/>
      <c r="K875" s="237"/>
      <c r="L875" s="237"/>
      <c r="M875" s="237"/>
      <c r="N875" s="237"/>
      <c r="O875" s="237"/>
      <c r="P875" s="237"/>
      <c r="Q875" s="237"/>
      <c r="R875" s="237"/>
      <c r="S875" s="237"/>
      <c r="T875" s="237"/>
      <c r="U875" s="237"/>
      <c r="V875" s="237"/>
      <c r="W875" s="237"/>
      <c r="X875" s="237"/>
      <c r="Y875" s="237"/>
      <c r="Z875" s="237"/>
      <c r="AA875" s="237"/>
      <c r="AB875" s="237"/>
      <c r="AC875" s="237"/>
      <c r="AD875" s="237"/>
      <c r="AE875" s="237"/>
      <c r="AF875" s="237"/>
      <c r="AG875" s="237"/>
      <c r="AH875" s="237"/>
      <c r="AI875" s="237"/>
      <c r="AJ875" s="237"/>
      <c r="AK875" s="237"/>
      <c r="AL875" s="237"/>
      <c r="AM875" s="237"/>
      <c r="AN875" s="237"/>
      <c r="AO875" s="237"/>
      <c r="AP875" s="237"/>
      <c r="AQ875" s="237"/>
      <c r="AR875" s="237"/>
      <c r="AS875" s="237"/>
      <c r="AT875" s="237"/>
      <c r="AU875" s="237"/>
      <c r="AV875" s="237"/>
      <c r="AW875" s="237"/>
      <c r="AX875" s="237"/>
      <c r="AY875" s="237"/>
      <c r="AZ875" s="237"/>
      <c r="BA875" s="237"/>
      <c r="BB875" s="237"/>
      <c r="BC875" s="237"/>
      <c r="BD875" s="237"/>
      <c r="BE875" s="237"/>
      <c r="BF875" s="237"/>
      <c r="BG875" s="237"/>
      <c r="BH875" s="237"/>
      <c r="BI875" s="237"/>
      <c r="BJ875" s="237"/>
      <c r="BK875" s="237"/>
      <c r="BL875" s="237"/>
      <c r="BM875" s="237"/>
      <c r="BN875" s="237"/>
      <c r="BO875" s="237"/>
      <c r="BP875" s="237"/>
      <c r="BQ875" s="237"/>
      <c r="BR875" s="237"/>
      <c r="BS875" s="237"/>
      <c r="BT875" s="237"/>
      <c r="BU875" s="237"/>
      <c r="BV875" s="237"/>
      <c r="BW875" s="237"/>
      <c r="BX875" s="237"/>
      <c r="BY875" s="237"/>
      <c r="BZ875" s="237"/>
      <c r="CA875" s="237"/>
      <c r="CB875" s="237"/>
      <c r="CC875" s="237"/>
      <c r="CD875" s="237"/>
      <c r="CE875" s="237"/>
      <c r="CF875" s="237"/>
      <c r="CG875" s="237"/>
      <c r="CH875" s="237"/>
      <c r="CI875" s="237"/>
      <c r="CJ875" s="237"/>
      <c r="CK875" s="237"/>
      <c r="CL875" s="237"/>
      <c r="CM875" s="237"/>
      <c r="CN875" s="237"/>
      <c r="CO875" s="237"/>
      <c r="CP875" s="237"/>
      <c r="CQ875" s="237"/>
      <c r="CR875" s="237"/>
      <c r="CS875" s="237"/>
      <c r="CT875" s="237"/>
      <c r="CU875" s="237"/>
      <c r="CV875" s="237"/>
      <c r="CW875" s="237"/>
      <c r="CX875" s="237"/>
      <c r="CY875" s="237"/>
      <c r="CZ875" s="237"/>
      <c r="DA875" s="237"/>
      <c r="DB875" s="237"/>
      <c r="DC875" s="237"/>
      <c r="DD875" s="237"/>
      <c r="DE875" s="237"/>
      <c r="DF875" s="237"/>
      <c r="DG875" s="237"/>
      <c r="DH875" s="237"/>
      <c r="DI875" s="237"/>
      <c r="DJ875" s="237"/>
      <c r="DK875" s="237"/>
      <c r="DL875" s="237"/>
      <c r="DM875" s="237"/>
      <c r="DN875" s="237"/>
      <c r="DO875" s="237"/>
      <c r="DP875" s="237"/>
      <c r="DQ875" s="237"/>
      <c r="DR875" s="237"/>
      <c r="DS875" s="237"/>
      <c r="DT875" s="237"/>
      <c r="DU875" s="237"/>
      <c r="DV875" s="237"/>
      <c r="DW875" s="237"/>
      <c r="DX875" s="237"/>
      <c r="DY875" s="237"/>
      <c r="DZ875" s="237"/>
      <c r="EA875" s="237"/>
      <c r="EB875" s="237"/>
      <c r="EC875" s="237"/>
      <c r="ED875" s="237"/>
      <c r="EE875" s="237"/>
      <c r="EF875" s="237"/>
      <c r="EG875" s="237"/>
      <c r="EH875" s="237"/>
      <c r="EI875" s="237"/>
      <c r="EJ875" s="237"/>
      <c r="EK875" s="237"/>
      <c r="EL875" s="237"/>
      <c r="EM875" s="237"/>
      <c r="EN875" s="237"/>
      <c r="EO875" s="237"/>
      <c r="EP875" s="237"/>
      <c r="EQ875" s="237"/>
      <c r="ER875" s="237"/>
      <c r="ES875" s="237"/>
      <c r="ET875" s="237"/>
      <c r="EU875" s="237"/>
      <c r="EV875" s="237"/>
      <c r="EW875" s="237"/>
      <c r="EX875" s="237"/>
      <c r="EY875" s="237"/>
      <c r="EZ875" s="237"/>
      <c r="FA875" s="237"/>
      <c r="FB875" s="237"/>
      <c r="FC875" s="237"/>
      <c r="FD875" s="237"/>
      <c r="FE875" s="237"/>
      <c r="FF875" s="237"/>
      <c r="FG875" s="237"/>
      <c r="FH875" s="237"/>
      <c r="FI875" s="237"/>
      <c r="FJ875" s="237"/>
      <c r="FK875" s="237"/>
      <c r="FL875" s="237"/>
      <c r="FM875" s="237"/>
      <c r="FN875" s="237"/>
      <c r="FO875" s="237"/>
      <c r="FP875" s="237"/>
      <c r="FQ875" s="237"/>
      <c r="FR875" s="237"/>
      <c r="FS875" s="237"/>
      <c r="FT875" s="237"/>
      <c r="FU875" s="237"/>
      <c r="FV875" s="237"/>
      <c r="FW875" s="237"/>
      <c r="FX875" s="237"/>
      <c r="FY875" s="237"/>
      <c r="FZ875" s="237"/>
      <c r="GA875" s="237"/>
      <c r="GB875" s="237"/>
      <c r="GC875" s="237"/>
      <c r="GD875" s="237"/>
      <c r="GE875" s="237"/>
      <c r="GF875" s="237"/>
      <c r="GG875" s="237"/>
      <c r="GH875" s="237"/>
      <c r="GI875" s="237"/>
      <c r="GJ875" s="237"/>
      <c r="GK875" s="237"/>
      <c r="GL875" s="237"/>
      <c r="GM875" s="237"/>
      <c r="GN875" s="237"/>
      <c r="GO875" s="237"/>
      <c r="GP875" s="237"/>
      <c r="GQ875" s="237"/>
      <c r="GR875" s="237"/>
      <c r="GS875" s="237"/>
      <c r="GT875" s="237"/>
      <c r="GU875" s="237"/>
      <c r="GV875" s="237"/>
      <c r="GW875" s="237"/>
      <c r="GX875" s="237"/>
      <c r="GY875" s="237"/>
    </row>
    <row r="876" spans="8:207" x14ac:dyDescent="0.2">
      <c r="H876" s="237"/>
      <c r="I876" s="237"/>
      <c r="J876" s="237"/>
      <c r="K876" s="237"/>
      <c r="L876" s="237"/>
      <c r="M876" s="237"/>
      <c r="N876" s="237"/>
      <c r="O876" s="237"/>
      <c r="P876" s="237"/>
      <c r="Q876" s="237"/>
      <c r="R876" s="237"/>
      <c r="S876" s="237"/>
      <c r="T876" s="237"/>
      <c r="U876" s="237"/>
      <c r="V876" s="237"/>
      <c r="W876" s="237"/>
      <c r="X876" s="237"/>
      <c r="Y876" s="237"/>
      <c r="Z876" s="237"/>
      <c r="AA876" s="237"/>
      <c r="AB876" s="237"/>
      <c r="AC876" s="237"/>
      <c r="AD876" s="237"/>
      <c r="AE876" s="237"/>
      <c r="AF876" s="237"/>
      <c r="AG876" s="237"/>
      <c r="AH876" s="237"/>
      <c r="AI876" s="237"/>
      <c r="AJ876" s="237"/>
      <c r="AK876" s="237"/>
      <c r="AL876" s="237"/>
      <c r="AM876" s="237"/>
      <c r="AN876" s="237"/>
      <c r="AO876" s="237"/>
      <c r="AP876" s="237"/>
      <c r="AQ876" s="237"/>
      <c r="AR876" s="237"/>
      <c r="AS876" s="237"/>
      <c r="AT876" s="237"/>
      <c r="AU876" s="237"/>
      <c r="AV876" s="237"/>
      <c r="AW876" s="237"/>
      <c r="AX876" s="237"/>
      <c r="AY876" s="237"/>
      <c r="AZ876" s="237"/>
      <c r="BA876" s="237"/>
      <c r="BB876" s="237"/>
      <c r="BC876" s="237"/>
      <c r="BD876" s="237"/>
      <c r="BE876" s="237"/>
      <c r="BF876" s="237"/>
      <c r="BG876" s="237"/>
      <c r="BH876" s="237"/>
      <c r="BI876" s="237"/>
      <c r="BJ876" s="237"/>
      <c r="BK876" s="237"/>
      <c r="BL876" s="237"/>
      <c r="BM876" s="237"/>
      <c r="BN876" s="237"/>
      <c r="BO876" s="237"/>
      <c r="BP876" s="237"/>
      <c r="BQ876" s="237"/>
      <c r="BR876" s="237"/>
      <c r="BS876" s="237"/>
      <c r="BT876" s="237"/>
      <c r="BU876" s="237"/>
      <c r="BV876" s="237"/>
      <c r="BW876" s="237"/>
      <c r="BX876" s="237"/>
      <c r="BY876" s="237"/>
      <c r="BZ876" s="237"/>
      <c r="CA876" s="237"/>
      <c r="CB876" s="237"/>
      <c r="CC876" s="237"/>
      <c r="CD876" s="237"/>
      <c r="CE876" s="237"/>
      <c r="CF876" s="237"/>
      <c r="CG876" s="237"/>
      <c r="CH876" s="237"/>
      <c r="CI876" s="237"/>
      <c r="CJ876" s="237"/>
      <c r="CK876" s="237"/>
      <c r="CL876" s="237"/>
      <c r="CM876" s="237"/>
      <c r="CN876" s="237"/>
      <c r="CO876" s="237"/>
      <c r="CP876" s="237"/>
      <c r="CQ876" s="237"/>
      <c r="CR876" s="237"/>
      <c r="CS876" s="237"/>
      <c r="CT876" s="237"/>
      <c r="CU876" s="237"/>
      <c r="CV876" s="237"/>
      <c r="CW876" s="237"/>
      <c r="CX876" s="237"/>
      <c r="CY876" s="237"/>
      <c r="CZ876" s="237"/>
      <c r="DA876" s="237"/>
      <c r="DB876" s="237"/>
      <c r="DC876" s="237"/>
      <c r="DD876" s="237"/>
      <c r="DE876" s="237"/>
      <c r="DF876" s="237"/>
      <c r="DG876" s="237"/>
      <c r="DH876" s="237"/>
      <c r="DI876" s="237"/>
      <c r="DJ876" s="237"/>
      <c r="DK876" s="237"/>
      <c r="DL876" s="237"/>
      <c r="DM876" s="237"/>
      <c r="DN876" s="237"/>
      <c r="DO876" s="237"/>
      <c r="DP876" s="237"/>
      <c r="DQ876" s="237"/>
      <c r="DR876" s="237"/>
      <c r="DS876" s="237"/>
      <c r="DT876" s="237"/>
      <c r="DU876" s="237"/>
      <c r="DV876" s="237"/>
      <c r="DW876" s="237"/>
      <c r="DX876" s="237"/>
      <c r="DY876" s="237"/>
      <c r="DZ876" s="237"/>
      <c r="EA876" s="237"/>
      <c r="EB876" s="237"/>
      <c r="EC876" s="237"/>
      <c r="ED876" s="237"/>
      <c r="EE876" s="237"/>
      <c r="EF876" s="237"/>
      <c r="EG876" s="237"/>
      <c r="EH876" s="237"/>
      <c r="EI876" s="237"/>
      <c r="EJ876" s="237"/>
      <c r="EK876" s="237"/>
      <c r="EL876" s="237"/>
      <c r="EM876" s="237"/>
      <c r="EN876" s="237"/>
      <c r="EO876" s="237"/>
      <c r="EP876" s="237"/>
      <c r="EQ876" s="237"/>
      <c r="ER876" s="237"/>
      <c r="ES876" s="237"/>
      <c r="ET876" s="237"/>
      <c r="EU876" s="237"/>
      <c r="EV876" s="237"/>
      <c r="EW876" s="237"/>
      <c r="EX876" s="237"/>
      <c r="EY876" s="237"/>
      <c r="EZ876" s="237"/>
      <c r="FA876" s="237"/>
      <c r="FB876" s="237"/>
      <c r="FC876" s="237"/>
      <c r="FD876" s="237"/>
      <c r="FE876" s="237"/>
      <c r="FF876" s="237"/>
      <c r="FG876" s="237"/>
      <c r="FH876" s="237"/>
      <c r="FI876" s="237"/>
      <c r="FJ876" s="237"/>
      <c r="FK876" s="237"/>
      <c r="FL876" s="237"/>
      <c r="FM876" s="237"/>
      <c r="FN876" s="237"/>
      <c r="FO876" s="237"/>
      <c r="FP876" s="237"/>
      <c r="FQ876" s="237"/>
      <c r="FR876" s="237"/>
      <c r="FS876" s="237"/>
      <c r="FT876" s="237"/>
      <c r="FU876" s="237"/>
      <c r="FV876" s="237"/>
      <c r="FW876" s="237"/>
      <c r="FX876" s="237"/>
      <c r="FY876" s="237"/>
      <c r="FZ876" s="237"/>
      <c r="GA876" s="237"/>
      <c r="GB876" s="237"/>
      <c r="GC876" s="237"/>
      <c r="GD876" s="237"/>
      <c r="GE876" s="237"/>
      <c r="GF876" s="237"/>
      <c r="GG876" s="237"/>
      <c r="GH876" s="237"/>
      <c r="GI876" s="237"/>
      <c r="GJ876" s="237"/>
      <c r="GK876" s="237"/>
      <c r="GL876" s="237"/>
      <c r="GM876" s="237"/>
      <c r="GN876" s="237"/>
      <c r="GO876" s="237"/>
      <c r="GP876" s="237"/>
      <c r="GQ876" s="237"/>
      <c r="GR876" s="237"/>
      <c r="GS876" s="237"/>
      <c r="GT876" s="237"/>
      <c r="GU876" s="237"/>
      <c r="GV876" s="237"/>
      <c r="GW876" s="237"/>
      <c r="GX876" s="237"/>
      <c r="GY876" s="237"/>
    </row>
    <row r="877" spans="8:207" x14ac:dyDescent="0.2">
      <c r="H877" s="237"/>
      <c r="I877" s="237"/>
      <c r="J877" s="237"/>
      <c r="K877" s="237"/>
      <c r="L877" s="237"/>
      <c r="M877" s="237"/>
      <c r="N877" s="237"/>
      <c r="O877" s="237"/>
      <c r="P877" s="237"/>
      <c r="Q877" s="237"/>
      <c r="R877" s="237"/>
      <c r="S877" s="237"/>
      <c r="T877" s="237"/>
      <c r="U877" s="237"/>
      <c r="V877" s="237"/>
      <c r="W877" s="237"/>
      <c r="X877" s="237"/>
      <c r="Y877" s="237"/>
      <c r="Z877" s="237"/>
      <c r="AA877" s="237"/>
      <c r="AB877" s="237"/>
      <c r="AC877" s="237"/>
      <c r="AD877" s="237"/>
      <c r="AE877" s="237"/>
      <c r="AF877" s="237"/>
      <c r="AG877" s="237"/>
      <c r="AH877" s="237"/>
      <c r="AI877" s="237"/>
      <c r="AJ877" s="237"/>
      <c r="AK877" s="237"/>
      <c r="AL877" s="237"/>
      <c r="AM877" s="237"/>
      <c r="AN877" s="237"/>
      <c r="AO877" s="237"/>
      <c r="AP877" s="237"/>
      <c r="AQ877" s="237"/>
      <c r="AR877" s="237"/>
      <c r="AS877" s="237"/>
      <c r="AT877" s="237"/>
      <c r="AU877" s="237"/>
      <c r="AV877" s="237"/>
      <c r="AW877" s="237"/>
      <c r="AX877" s="237"/>
      <c r="AY877" s="237"/>
      <c r="AZ877" s="237"/>
      <c r="BA877" s="237"/>
      <c r="BB877" s="237"/>
      <c r="BC877" s="237"/>
      <c r="BD877" s="237"/>
      <c r="BE877" s="237"/>
      <c r="BF877" s="237"/>
      <c r="BG877" s="237"/>
      <c r="BH877" s="237"/>
      <c r="BI877" s="237"/>
      <c r="BJ877" s="237"/>
      <c r="BK877" s="237"/>
      <c r="BL877" s="237"/>
      <c r="BM877" s="237"/>
      <c r="BN877" s="237"/>
      <c r="BO877" s="237"/>
      <c r="BP877" s="237"/>
      <c r="BQ877" s="237"/>
      <c r="BR877" s="237"/>
      <c r="BS877" s="237"/>
      <c r="BT877" s="237"/>
      <c r="BU877" s="237"/>
      <c r="BV877" s="237"/>
      <c r="BW877" s="237"/>
      <c r="BX877" s="237"/>
      <c r="BY877" s="237"/>
      <c r="BZ877" s="237"/>
      <c r="CA877" s="237"/>
      <c r="CB877" s="237"/>
      <c r="CC877" s="237"/>
      <c r="CD877" s="237"/>
      <c r="CE877" s="237"/>
      <c r="CF877" s="237"/>
      <c r="CG877" s="237"/>
      <c r="CH877" s="237"/>
      <c r="CI877" s="237"/>
      <c r="CJ877" s="237"/>
      <c r="CK877" s="237"/>
      <c r="CL877" s="237"/>
      <c r="CM877" s="237"/>
      <c r="CN877" s="237"/>
      <c r="CO877" s="237"/>
      <c r="CP877" s="237"/>
      <c r="CQ877" s="237"/>
      <c r="CR877" s="237"/>
      <c r="CS877" s="237"/>
      <c r="CT877" s="237"/>
      <c r="CU877" s="237"/>
      <c r="CV877" s="237"/>
      <c r="CW877" s="237"/>
      <c r="CX877" s="237"/>
      <c r="CY877" s="237"/>
      <c r="CZ877" s="237"/>
      <c r="DA877" s="237"/>
      <c r="DB877" s="237"/>
      <c r="DC877" s="237"/>
      <c r="DD877" s="237"/>
      <c r="DE877" s="237"/>
      <c r="DF877" s="237"/>
      <c r="DG877" s="237"/>
      <c r="DH877" s="237"/>
      <c r="DI877" s="237"/>
      <c r="DJ877" s="237"/>
      <c r="DK877" s="237"/>
      <c r="DL877" s="237"/>
      <c r="DM877" s="237"/>
      <c r="DN877" s="237"/>
      <c r="DO877" s="237"/>
      <c r="DP877" s="237"/>
      <c r="DQ877" s="237"/>
      <c r="DR877" s="237"/>
      <c r="DS877" s="237"/>
      <c r="DT877" s="237"/>
      <c r="DU877" s="237"/>
      <c r="DV877" s="237"/>
      <c r="DW877" s="237"/>
      <c r="DX877" s="237"/>
      <c r="DY877" s="237"/>
      <c r="DZ877" s="237"/>
      <c r="EA877" s="237"/>
      <c r="EB877" s="237"/>
      <c r="EC877" s="237"/>
      <c r="ED877" s="237"/>
      <c r="EE877" s="237"/>
      <c r="EF877" s="237"/>
      <c r="EG877" s="237"/>
      <c r="EH877" s="237"/>
      <c r="EI877" s="237"/>
      <c r="EJ877" s="237"/>
      <c r="EK877" s="237"/>
      <c r="EL877" s="237"/>
      <c r="EM877" s="237"/>
      <c r="EN877" s="237"/>
      <c r="EO877" s="237"/>
      <c r="EP877" s="237"/>
      <c r="EQ877" s="237"/>
      <c r="ER877" s="237"/>
      <c r="ES877" s="237"/>
      <c r="ET877" s="237"/>
      <c r="EU877" s="237"/>
      <c r="EV877" s="237"/>
      <c r="EW877" s="237"/>
      <c r="EX877" s="237"/>
      <c r="EY877" s="237"/>
      <c r="EZ877" s="237"/>
      <c r="FA877" s="237"/>
      <c r="FB877" s="237"/>
      <c r="FC877" s="237"/>
      <c r="FD877" s="237"/>
      <c r="FE877" s="237"/>
      <c r="FF877" s="237"/>
      <c r="FG877" s="237"/>
      <c r="FH877" s="237"/>
      <c r="FI877" s="237"/>
      <c r="FJ877" s="237"/>
      <c r="FK877" s="237"/>
      <c r="FL877" s="237"/>
      <c r="FM877" s="237"/>
      <c r="FN877" s="237"/>
      <c r="FO877" s="237"/>
      <c r="FP877" s="237"/>
      <c r="FQ877" s="237"/>
      <c r="FR877" s="237"/>
      <c r="FS877" s="237"/>
      <c r="FT877" s="237"/>
      <c r="FU877" s="237"/>
      <c r="FV877" s="237"/>
      <c r="FW877" s="237"/>
      <c r="FX877" s="237"/>
      <c r="FY877" s="237"/>
      <c r="FZ877" s="237"/>
      <c r="GA877" s="237"/>
      <c r="GB877" s="237"/>
      <c r="GC877" s="237"/>
      <c r="GD877" s="237"/>
      <c r="GE877" s="237"/>
      <c r="GF877" s="237"/>
      <c r="GG877" s="237"/>
      <c r="GH877" s="237"/>
      <c r="GI877" s="237"/>
      <c r="GJ877" s="237"/>
      <c r="GK877" s="237"/>
      <c r="GL877" s="237"/>
      <c r="GM877" s="237"/>
      <c r="GN877" s="237"/>
      <c r="GO877" s="237"/>
      <c r="GP877" s="237"/>
      <c r="GQ877" s="237"/>
      <c r="GR877" s="237"/>
      <c r="GS877" s="237"/>
      <c r="GT877" s="237"/>
      <c r="GU877" s="237"/>
      <c r="GV877" s="237"/>
      <c r="GW877" s="237"/>
      <c r="GX877" s="237"/>
      <c r="GY877" s="237"/>
    </row>
    <row r="878" spans="8:207" x14ac:dyDescent="0.2">
      <c r="H878" s="237"/>
      <c r="I878" s="237"/>
      <c r="J878" s="237"/>
      <c r="K878" s="237"/>
      <c r="L878" s="237"/>
      <c r="M878" s="237"/>
      <c r="N878" s="237"/>
      <c r="O878" s="237"/>
      <c r="P878" s="237"/>
      <c r="Q878" s="237"/>
      <c r="R878" s="237"/>
      <c r="S878" s="237"/>
      <c r="T878" s="237"/>
      <c r="U878" s="237"/>
      <c r="V878" s="237"/>
      <c r="W878" s="237"/>
      <c r="X878" s="237"/>
      <c r="Y878" s="237"/>
      <c r="Z878" s="237"/>
      <c r="AA878" s="237"/>
      <c r="AB878" s="237"/>
      <c r="AC878" s="237"/>
      <c r="AD878" s="237"/>
      <c r="AE878" s="237"/>
      <c r="AF878" s="237"/>
      <c r="AG878" s="237"/>
      <c r="AH878" s="237"/>
      <c r="AI878" s="237"/>
      <c r="AJ878" s="237"/>
      <c r="AK878" s="237"/>
      <c r="AL878" s="237"/>
      <c r="AM878" s="237"/>
      <c r="AN878" s="237"/>
      <c r="AO878" s="237"/>
      <c r="AP878" s="237"/>
      <c r="AQ878" s="237"/>
      <c r="AR878" s="237"/>
      <c r="AS878" s="237"/>
      <c r="AT878" s="237"/>
      <c r="AU878" s="237"/>
      <c r="AV878" s="237"/>
      <c r="AW878" s="237"/>
      <c r="AX878" s="237"/>
      <c r="AY878" s="237"/>
      <c r="AZ878" s="237"/>
      <c r="BA878" s="237"/>
      <c r="BB878" s="237"/>
      <c r="BC878" s="237"/>
      <c r="BD878" s="237"/>
      <c r="BE878" s="237"/>
      <c r="BF878" s="237"/>
      <c r="BG878" s="237"/>
      <c r="BH878" s="237"/>
      <c r="BI878" s="237"/>
      <c r="BJ878" s="237"/>
      <c r="BK878" s="237"/>
      <c r="BL878" s="237"/>
      <c r="BM878" s="237"/>
      <c r="BN878" s="237"/>
      <c r="BO878" s="237"/>
      <c r="BP878" s="237"/>
      <c r="BQ878" s="237"/>
      <c r="BR878" s="237"/>
      <c r="BS878" s="237"/>
      <c r="BT878" s="237"/>
      <c r="BU878" s="237"/>
      <c r="BV878" s="237"/>
      <c r="BW878" s="237"/>
      <c r="BX878" s="237"/>
      <c r="BY878" s="237"/>
      <c r="BZ878" s="237"/>
      <c r="CA878" s="237"/>
      <c r="CB878" s="237"/>
      <c r="CC878" s="237"/>
      <c r="CD878" s="237"/>
      <c r="CE878" s="237"/>
      <c r="CF878" s="237"/>
      <c r="CG878" s="237"/>
      <c r="CH878" s="237"/>
      <c r="CI878" s="237"/>
      <c r="CJ878" s="237"/>
      <c r="CK878" s="237"/>
      <c r="CL878" s="237"/>
      <c r="CM878" s="237"/>
      <c r="CN878" s="237"/>
      <c r="CO878" s="237"/>
      <c r="CP878" s="237"/>
      <c r="CQ878" s="237"/>
      <c r="CR878" s="237"/>
      <c r="CS878" s="237"/>
      <c r="CT878" s="237"/>
      <c r="CU878" s="237"/>
      <c r="CV878" s="237"/>
      <c r="CW878" s="237"/>
      <c r="CX878" s="237"/>
      <c r="CY878" s="237"/>
      <c r="CZ878" s="237"/>
      <c r="DA878" s="237"/>
      <c r="DB878" s="237"/>
      <c r="DC878" s="237"/>
      <c r="DD878" s="237"/>
      <c r="DE878" s="237"/>
      <c r="DF878" s="237"/>
      <c r="DG878" s="237"/>
      <c r="DH878" s="237"/>
      <c r="DI878" s="237"/>
      <c r="DJ878" s="237"/>
      <c r="DK878" s="237"/>
      <c r="DL878" s="237"/>
      <c r="DM878" s="237"/>
      <c r="DN878" s="237"/>
      <c r="DO878" s="237"/>
      <c r="DP878" s="237"/>
      <c r="DQ878" s="237"/>
      <c r="DR878" s="237"/>
      <c r="DS878" s="237"/>
      <c r="DT878" s="237"/>
      <c r="DU878" s="237"/>
      <c r="DV878" s="237"/>
      <c r="DW878" s="237"/>
      <c r="DX878" s="237"/>
      <c r="DY878" s="237"/>
      <c r="DZ878" s="237"/>
      <c r="EA878" s="237"/>
      <c r="EB878" s="237"/>
      <c r="EC878" s="237"/>
      <c r="ED878" s="237"/>
      <c r="EE878" s="237"/>
      <c r="EF878" s="237"/>
      <c r="EG878" s="237"/>
      <c r="EH878" s="237"/>
      <c r="EI878" s="237"/>
      <c r="EJ878" s="237"/>
      <c r="EK878" s="237"/>
      <c r="EL878" s="237"/>
      <c r="EM878" s="237"/>
      <c r="EN878" s="237"/>
      <c r="EO878" s="237"/>
      <c r="EP878" s="237"/>
      <c r="EQ878" s="237"/>
      <c r="ER878" s="237"/>
      <c r="ES878" s="237"/>
      <c r="ET878" s="237"/>
      <c r="EU878" s="237"/>
      <c r="EV878" s="237"/>
      <c r="EW878" s="237"/>
      <c r="EX878" s="237"/>
      <c r="EY878" s="237"/>
      <c r="EZ878" s="237"/>
      <c r="FA878" s="237"/>
      <c r="FB878" s="237"/>
      <c r="FC878" s="237"/>
      <c r="FD878" s="237"/>
      <c r="FE878" s="237"/>
      <c r="FF878" s="237"/>
      <c r="FG878" s="237"/>
      <c r="FH878" s="237"/>
      <c r="FI878" s="237"/>
      <c r="FJ878" s="237"/>
      <c r="FK878" s="237"/>
      <c r="FL878" s="237"/>
      <c r="FM878" s="237"/>
      <c r="FN878" s="237"/>
      <c r="FO878" s="237"/>
      <c r="FP878" s="237"/>
      <c r="FQ878" s="237"/>
      <c r="FR878" s="237"/>
      <c r="FS878" s="237"/>
      <c r="FT878" s="237"/>
      <c r="FU878" s="237"/>
      <c r="FV878" s="237"/>
      <c r="FW878" s="237"/>
      <c r="FX878" s="237"/>
      <c r="FY878" s="237"/>
      <c r="FZ878" s="237"/>
      <c r="GA878" s="237"/>
      <c r="GB878" s="237"/>
      <c r="GC878" s="237"/>
      <c r="GD878" s="237"/>
      <c r="GE878" s="237"/>
      <c r="GF878" s="237"/>
      <c r="GG878" s="237"/>
      <c r="GH878" s="237"/>
      <c r="GI878" s="237"/>
      <c r="GJ878" s="237"/>
      <c r="GK878" s="237"/>
      <c r="GL878" s="237"/>
      <c r="GM878" s="237"/>
      <c r="GN878" s="237"/>
      <c r="GO878" s="237"/>
      <c r="GP878" s="237"/>
      <c r="GQ878" s="237"/>
      <c r="GR878" s="237"/>
      <c r="GS878" s="237"/>
      <c r="GT878" s="237"/>
      <c r="GU878" s="237"/>
      <c r="GV878" s="237"/>
      <c r="GW878" s="237"/>
      <c r="GX878" s="237"/>
      <c r="GY878" s="237"/>
    </row>
    <row r="879" spans="8:207" x14ac:dyDescent="0.2">
      <c r="H879" s="237"/>
      <c r="I879" s="237"/>
      <c r="J879" s="237"/>
      <c r="K879" s="237"/>
      <c r="L879" s="237"/>
      <c r="M879" s="237"/>
      <c r="N879" s="237"/>
      <c r="O879" s="237"/>
      <c r="P879" s="237"/>
      <c r="Q879" s="237"/>
      <c r="R879" s="237"/>
      <c r="S879" s="237"/>
      <c r="T879" s="237"/>
      <c r="U879" s="237"/>
      <c r="V879" s="237"/>
      <c r="W879" s="237"/>
      <c r="X879" s="237"/>
      <c r="Y879" s="237"/>
      <c r="Z879" s="237"/>
      <c r="AA879" s="237"/>
      <c r="AB879" s="237"/>
      <c r="AC879" s="237"/>
      <c r="AD879" s="237"/>
      <c r="AE879" s="237"/>
      <c r="AF879" s="237"/>
      <c r="AG879" s="237"/>
      <c r="AH879" s="237"/>
      <c r="AI879" s="237"/>
      <c r="AJ879" s="237"/>
      <c r="AK879" s="237"/>
      <c r="AL879" s="237"/>
      <c r="AM879" s="237"/>
      <c r="AN879" s="237"/>
      <c r="AO879" s="237"/>
      <c r="AP879" s="237"/>
      <c r="AQ879" s="237"/>
      <c r="AR879" s="237"/>
      <c r="AS879" s="237"/>
      <c r="AT879" s="237"/>
      <c r="AU879" s="237"/>
      <c r="AV879" s="237"/>
      <c r="AW879" s="237"/>
      <c r="AX879" s="237"/>
      <c r="AY879" s="237"/>
      <c r="AZ879" s="237"/>
      <c r="BA879" s="237"/>
      <c r="BB879" s="237"/>
      <c r="BC879" s="237"/>
      <c r="BD879" s="237"/>
      <c r="BE879" s="237"/>
      <c r="BF879" s="237"/>
      <c r="BG879" s="237"/>
      <c r="BH879" s="237"/>
      <c r="BI879" s="237"/>
      <c r="BJ879" s="237"/>
      <c r="BK879" s="237"/>
      <c r="BL879" s="237"/>
      <c r="BM879" s="237"/>
      <c r="BN879" s="237"/>
      <c r="BO879" s="237"/>
      <c r="BP879" s="237"/>
      <c r="BQ879" s="237"/>
      <c r="BR879" s="237"/>
      <c r="BS879" s="237"/>
      <c r="BT879" s="237"/>
      <c r="BU879" s="237"/>
      <c r="BV879" s="237"/>
      <c r="BW879" s="237"/>
      <c r="BX879" s="237"/>
      <c r="BY879" s="237"/>
      <c r="BZ879" s="237"/>
      <c r="CA879" s="237"/>
      <c r="CB879" s="237"/>
      <c r="CC879" s="237"/>
      <c r="CD879" s="237"/>
      <c r="CE879" s="237"/>
      <c r="CF879" s="237"/>
      <c r="CG879" s="237"/>
      <c r="CH879" s="237"/>
      <c r="CI879" s="237"/>
      <c r="CJ879" s="237"/>
      <c r="CK879" s="237"/>
      <c r="CL879" s="237"/>
      <c r="CM879" s="237"/>
      <c r="CN879" s="237"/>
      <c r="CO879" s="237"/>
      <c r="CP879" s="237"/>
      <c r="CQ879" s="237"/>
      <c r="CR879" s="237"/>
      <c r="CS879" s="237"/>
      <c r="CT879" s="237"/>
      <c r="CU879" s="237"/>
      <c r="CV879" s="237"/>
      <c r="CW879" s="237"/>
      <c r="CX879" s="237"/>
      <c r="CY879" s="237"/>
      <c r="CZ879" s="237"/>
      <c r="DA879" s="237"/>
      <c r="DB879" s="237"/>
      <c r="DC879" s="237"/>
      <c r="DD879" s="237"/>
      <c r="DE879" s="237"/>
      <c r="DF879" s="237"/>
      <c r="DG879" s="237"/>
      <c r="DH879" s="237"/>
      <c r="DI879" s="237"/>
      <c r="DJ879" s="237"/>
      <c r="DK879" s="237"/>
      <c r="DL879" s="237"/>
      <c r="DM879" s="237"/>
      <c r="DN879" s="237"/>
      <c r="DO879" s="237"/>
      <c r="DP879" s="237"/>
      <c r="DQ879" s="237"/>
      <c r="DR879" s="237"/>
      <c r="DS879" s="237"/>
      <c r="DT879" s="237"/>
      <c r="DU879" s="237"/>
      <c r="DV879" s="237"/>
      <c r="DW879" s="237"/>
      <c r="DX879" s="237"/>
      <c r="DY879" s="237"/>
      <c r="DZ879" s="237"/>
      <c r="EA879" s="237"/>
      <c r="EB879" s="237"/>
      <c r="EC879" s="237"/>
      <c r="ED879" s="237"/>
      <c r="EE879" s="237"/>
      <c r="EF879" s="237"/>
      <c r="EG879" s="237"/>
      <c r="EH879" s="237"/>
      <c r="EI879" s="237"/>
      <c r="EJ879" s="237"/>
      <c r="EK879" s="237"/>
      <c r="EL879" s="237"/>
      <c r="EM879" s="237"/>
      <c r="EN879" s="237"/>
      <c r="EO879" s="237"/>
      <c r="EP879" s="237"/>
      <c r="EQ879" s="237"/>
      <c r="ER879" s="237"/>
      <c r="ES879" s="237"/>
      <c r="ET879" s="237"/>
      <c r="EU879" s="237"/>
      <c r="EV879" s="237"/>
      <c r="EW879" s="237"/>
      <c r="EX879" s="237"/>
      <c r="EY879" s="237"/>
      <c r="EZ879" s="237"/>
      <c r="FA879" s="237"/>
      <c r="FB879" s="237"/>
      <c r="FC879" s="237"/>
      <c r="FD879" s="237"/>
      <c r="FE879" s="237"/>
      <c r="FF879" s="237"/>
      <c r="FG879" s="237"/>
      <c r="FH879" s="237"/>
      <c r="FI879" s="237"/>
      <c r="FJ879" s="237"/>
      <c r="FK879" s="237"/>
      <c r="FL879" s="237"/>
      <c r="FM879" s="237"/>
      <c r="FN879" s="237"/>
      <c r="FO879" s="237"/>
      <c r="FP879" s="237"/>
      <c r="FQ879" s="237"/>
      <c r="FR879" s="237"/>
      <c r="FS879" s="237"/>
      <c r="FT879" s="237"/>
      <c r="FU879" s="237"/>
      <c r="FV879" s="237"/>
      <c r="FW879" s="237"/>
      <c r="FX879" s="237"/>
      <c r="FY879" s="237"/>
      <c r="FZ879" s="237"/>
      <c r="GA879" s="237"/>
      <c r="GB879" s="237"/>
      <c r="GC879" s="237"/>
      <c r="GD879" s="237"/>
      <c r="GE879" s="237"/>
      <c r="GF879" s="237"/>
      <c r="GG879" s="237"/>
      <c r="GH879" s="237"/>
      <c r="GI879" s="237"/>
      <c r="GJ879" s="237"/>
      <c r="GK879" s="237"/>
      <c r="GL879" s="237"/>
      <c r="GM879" s="237"/>
      <c r="GN879" s="237"/>
      <c r="GO879" s="237"/>
      <c r="GP879" s="237"/>
      <c r="GQ879" s="237"/>
      <c r="GR879" s="237"/>
      <c r="GS879" s="237"/>
      <c r="GT879" s="237"/>
      <c r="GU879" s="237"/>
      <c r="GV879" s="237"/>
      <c r="GW879" s="237"/>
      <c r="GX879" s="237"/>
      <c r="GY879" s="237"/>
    </row>
    <row r="880" spans="8:207" x14ac:dyDescent="0.2">
      <c r="H880" s="237"/>
      <c r="I880" s="237"/>
      <c r="J880" s="237"/>
      <c r="K880" s="237"/>
      <c r="L880" s="237"/>
      <c r="M880" s="237"/>
      <c r="N880" s="237"/>
      <c r="O880" s="237"/>
      <c r="P880" s="237"/>
      <c r="Q880" s="237"/>
      <c r="R880" s="237"/>
      <c r="S880" s="237"/>
      <c r="T880" s="237"/>
      <c r="U880" s="237"/>
      <c r="V880" s="237"/>
      <c r="W880" s="237"/>
      <c r="X880" s="237"/>
      <c r="Y880" s="237"/>
      <c r="Z880" s="237"/>
      <c r="AA880" s="237"/>
      <c r="AB880" s="237"/>
      <c r="AC880" s="237"/>
      <c r="AD880" s="237"/>
      <c r="AE880" s="237"/>
      <c r="AF880" s="237"/>
      <c r="AG880" s="237"/>
      <c r="AH880" s="237"/>
      <c r="AI880" s="237"/>
      <c r="AJ880" s="237"/>
      <c r="AK880" s="237"/>
      <c r="AL880" s="237"/>
      <c r="AM880" s="237"/>
      <c r="AN880" s="237"/>
      <c r="AO880" s="237"/>
      <c r="AP880" s="237"/>
      <c r="AQ880" s="237"/>
      <c r="AR880" s="237"/>
      <c r="AS880" s="237"/>
      <c r="AT880" s="237"/>
      <c r="AU880" s="237"/>
      <c r="AV880" s="237"/>
      <c r="AW880" s="237"/>
      <c r="AX880" s="237"/>
      <c r="AY880" s="237"/>
      <c r="AZ880" s="237"/>
      <c r="BA880" s="237"/>
      <c r="BB880" s="237"/>
      <c r="BC880" s="237"/>
      <c r="BD880" s="237"/>
      <c r="BE880" s="237"/>
      <c r="BF880" s="237"/>
      <c r="BG880" s="237"/>
      <c r="BH880" s="237"/>
      <c r="BI880" s="237"/>
      <c r="BJ880" s="237"/>
      <c r="BK880" s="237"/>
      <c r="BL880" s="237"/>
      <c r="BM880" s="237"/>
      <c r="BN880" s="237"/>
      <c r="BO880" s="237"/>
      <c r="BP880" s="237"/>
      <c r="BQ880" s="237"/>
      <c r="BR880" s="237"/>
      <c r="BS880" s="237"/>
      <c r="BT880" s="237"/>
      <c r="BU880" s="237"/>
      <c r="BV880" s="237"/>
      <c r="BW880" s="237"/>
      <c r="BX880" s="237"/>
      <c r="BY880" s="237"/>
      <c r="BZ880" s="237"/>
      <c r="CA880" s="237"/>
      <c r="CB880" s="237"/>
      <c r="CC880" s="237"/>
      <c r="CD880" s="237"/>
      <c r="CE880" s="237"/>
      <c r="CF880" s="237"/>
      <c r="CG880" s="237"/>
      <c r="CH880" s="237"/>
      <c r="CI880" s="237"/>
      <c r="CJ880" s="237"/>
      <c r="CK880" s="237"/>
      <c r="CL880" s="237"/>
      <c r="CM880" s="237"/>
      <c r="CN880" s="237"/>
      <c r="CO880" s="237"/>
      <c r="CP880" s="237"/>
      <c r="CQ880" s="237"/>
      <c r="CR880" s="237"/>
      <c r="CS880" s="237"/>
      <c r="CT880" s="237"/>
      <c r="CU880" s="237"/>
      <c r="CV880" s="237"/>
      <c r="CW880" s="237"/>
      <c r="CX880" s="237"/>
      <c r="CY880" s="237"/>
      <c r="CZ880" s="237"/>
      <c r="DA880" s="237"/>
      <c r="DB880" s="237"/>
      <c r="DC880" s="237"/>
      <c r="DD880" s="237"/>
      <c r="DE880" s="237"/>
      <c r="DF880" s="237"/>
      <c r="DG880" s="237"/>
      <c r="DH880" s="237"/>
      <c r="DI880" s="237"/>
      <c r="DJ880" s="237"/>
      <c r="DK880" s="237"/>
      <c r="DL880" s="237"/>
      <c r="DM880" s="237"/>
      <c r="DN880" s="237"/>
      <c r="DO880" s="237"/>
      <c r="DP880" s="237"/>
      <c r="DQ880" s="237"/>
      <c r="DR880" s="237"/>
      <c r="DS880" s="237"/>
      <c r="DT880" s="237"/>
      <c r="DU880" s="237"/>
      <c r="DV880" s="237"/>
      <c r="DW880" s="237"/>
      <c r="DX880" s="237"/>
      <c r="DY880" s="237"/>
      <c r="DZ880" s="237"/>
      <c r="EA880" s="237"/>
      <c r="EB880" s="237"/>
      <c r="EC880" s="237"/>
      <c r="ED880" s="237"/>
      <c r="EE880" s="237"/>
      <c r="EF880" s="237"/>
      <c r="EG880" s="237"/>
      <c r="EH880" s="237"/>
      <c r="EI880" s="237"/>
      <c r="EJ880" s="237"/>
      <c r="EK880" s="237"/>
      <c r="EL880" s="237"/>
      <c r="EM880" s="237"/>
      <c r="EN880" s="237"/>
      <c r="EO880" s="237"/>
      <c r="EP880" s="237"/>
      <c r="EQ880" s="237"/>
      <c r="ER880" s="237"/>
      <c r="ES880" s="237"/>
      <c r="ET880" s="237"/>
      <c r="EU880" s="237"/>
      <c r="EV880" s="237"/>
      <c r="EW880" s="237"/>
      <c r="EX880" s="237"/>
      <c r="EY880" s="237"/>
      <c r="EZ880" s="237"/>
      <c r="FA880" s="237"/>
      <c r="FB880" s="237"/>
      <c r="FC880" s="237"/>
      <c r="FD880" s="237"/>
      <c r="FE880" s="237"/>
      <c r="FF880" s="237"/>
      <c r="FG880" s="237"/>
      <c r="FH880" s="237"/>
      <c r="FI880" s="237"/>
      <c r="FJ880" s="237"/>
      <c r="FK880" s="237"/>
      <c r="FL880" s="237"/>
      <c r="FM880" s="237"/>
      <c r="FN880" s="237"/>
      <c r="FO880" s="237"/>
      <c r="FP880" s="237"/>
      <c r="FQ880" s="237"/>
      <c r="FR880" s="237"/>
      <c r="FS880" s="237"/>
      <c r="FT880" s="237"/>
      <c r="FU880" s="237"/>
      <c r="FV880" s="237"/>
      <c r="FW880" s="237"/>
      <c r="FX880" s="237"/>
      <c r="FY880" s="237"/>
      <c r="FZ880" s="237"/>
      <c r="GA880" s="237"/>
      <c r="GB880" s="237"/>
      <c r="GC880" s="237"/>
      <c r="GD880" s="237"/>
      <c r="GE880" s="237"/>
      <c r="GF880" s="237"/>
      <c r="GG880" s="237"/>
      <c r="GH880" s="237"/>
      <c r="GI880" s="237"/>
      <c r="GJ880" s="237"/>
      <c r="GK880" s="237"/>
      <c r="GL880" s="237"/>
      <c r="GM880" s="237"/>
      <c r="GN880" s="237"/>
      <c r="GO880" s="237"/>
      <c r="GP880" s="237"/>
      <c r="GQ880" s="237"/>
      <c r="GR880" s="237"/>
      <c r="GS880" s="237"/>
      <c r="GT880" s="237"/>
      <c r="GU880" s="237"/>
      <c r="GV880" s="237"/>
      <c r="GW880" s="237"/>
      <c r="GX880" s="237"/>
      <c r="GY880" s="237"/>
    </row>
    <row r="881" spans="8:207" x14ac:dyDescent="0.2">
      <c r="H881" s="237"/>
      <c r="I881" s="237"/>
      <c r="J881" s="237"/>
      <c r="K881" s="237"/>
      <c r="L881" s="237"/>
      <c r="M881" s="237"/>
      <c r="N881" s="237"/>
      <c r="O881" s="237"/>
      <c r="P881" s="237"/>
      <c r="Q881" s="237"/>
      <c r="R881" s="237"/>
      <c r="S881" s="237"/>
      <c r="T881" s="237"/>
      <c r="U881" s="237"/>
      <c r="V881" s="237"/>
      <c r="W881" s="237"/>
      <c r="X881" s="237"/>
      <c r="Y881" s="237"/>
      <c r="Z881" s="237"/>
      <c r="AA881" s="237"/>
      <c r="AB881" s="237"/>
      <c r="AC881" s="237"/>
      <c r="AD881" s="237"/>
      <c r="AE881" s="237"/>
      <c r="AF881" s="237"/>
      <c r="AG881" s="237"/>
      <c r="AH881" s="237"/>
      <c r="AI881" s="237"/>
      <c r="AJ881" s="237"/>
      <c r="AK881" s="237"/>
      <c r="AL881" s="237"/>
      <c r="AM881" s="237"/>
      <c r="AN881" s="237"/>
      <c r="AO881" s="237"/>
      <c r="AP881" s="237"/>
      <c r="AQ881" s="237"/>
      <c r="AR881" s="237"/>
      <c r="AS881" s="237"/>
      <c r="AT881" s="237"/>
      <c r="AU881" s="237"/>
      <c r="AV881" s="237"/>
      <c r="AW881" s="237"/>
      <c r="AX881" s="237"/>
      <c r="AY881" s="237"/>
      <c r="AZ881" s="237"/>
      <c r="BA881" s="237"/>
      <c r="BB881" s="237"/>
      <c r="BC881" s="237"/>
      <c r="BD881" s="237"/>
      <c r="BE881" s="237"/>
      <c r="BF881" s="237"/>
      <c r="BG881" s="237"/>
      <c r="BH881" s="237"/>
      <c r="BI881" s="237"/>
      <c r="BJ881" s="237"/>
      <c r="BK881" s="237"/>
      <c r="BL881" s="237"/>
      <c r="BM881" s="237"/>
      <c r="BN881" s="237"/>
      <c r="BO881" s="237"/>
      <c r="BP881" s="237"/>
      <c r="BQ881" s="237"/>
      <c r="BR881" s="237"/>
      <c r="BS881" s="237"/>
      <c r="BT881" s="237"/>
      <c r="BU881" s="237"/>
      <c r="BV881" s="237"/>
      <c r="BW881" s="237"/>
      <c r="BX881" s="237"/>
      <c r="BY881" s="237"/>
      <c r="BZ881" s="237"/>
      <c r="CA881" s="237"/>
      <c r="CB881" s="237"/>
      <c r="CC881" s="237"/>
      <c r="CD881" s="237"/>
      <c r="CE881" s="237"/>
      <c r="CF881" s="237"/>
      <c r="CG881" s="237"/>
      <c r="CH881" s="237"/>
      <c r="CI881" s="237"/>
      <c r="CJ881" s="237"/>
      <c r="CK881" s="237"/>
      <c r="CL881" s="237"/>
      <c r="CM881" s="237"/>
      <c r="CN881" s="237"/>
      <c r="CO881" s="237"/>
      <c r="CP881" s="237"/>
      <c r="CQ881" s="237"/>
      <c r="CR881" s="237"/>
      <c r="CS881" s="237"/>
      <c r="CT881" s="237"/>
      <c r="CU881" s="237"/>
      <c r="CV881" s="237"/>
      <c r="CW881" s="237"/>
      <c r="CX881" s="237"/>
      <c r="CY881" s="237"/>
      <c r="CZ881" s="237"/>
      <c r="DA881" s="237"/>
      <c r="DB881" s="237"/>
      <c r="DC881" s="237"/>
      <c r="DD881" s="237"/>
      <c r="DE881" s="237"/>
      <c r="DF881" s="237"/>
      <c r="DG881" s="237"/>
      <c r="DH881" s="237"/>
      <c r="DI881" s="237"/>
      <c r="DJ881" s="237"/>
      <c r="DK881" s="237"/>
      <c r="DL881" s="237"/>
      <c r="DM881" s="237"/>
      <c r="DN881" s="237"/>
      <c r="DO881" s="237"/>
      <c r="DP881" s="237"/>
      <c r="DQ881" s="237"/>
      <c r="DR881" s="237"/>
      <c r="DS881" s="237"/>
      <c r="DT881" s="237"/>
      <c r="DU881" s="237"/>
      <c r="DV881" s="237"/>
      <c r="DW881" s="237"/>
      <c r="DX881" s="237"/>
      <c r="DY881" s="237"/>
      <c r="DZ881" s="237"/>
      <c r="EA881" s="237"/>
      <c r="EB881" s="237"/>
      <c r="EC881" s="237"/>
      <c r="ED881" s="237"/>
      <c r="EE881" s="237"/>
      <c r="EF881" s="237"/>
      <c r="EG881" s="237"/>
      <c r="EH881" s="237"/>
      <c r="EI881" s="237"/>
      <c r="EJ881" s="237"/>
      <c r="EK881" s="237"/>
      <c r="EL881" s="237"/>
      <c r="EM881" s="237"/>
      <c r="EN881" s="237"/>
      <c r="EO881" s="237"/>
      <c r="EP881" s="237"/>
      <c r="EQ881" s="237"/>
      <c r="ER881" s="237"/>
      <c r="ES881" s="237"/>
      <c r="ET881" s="237"/>
      <c r="EU881" s="237"/>
      <c r="EV881" s="237"/>
      <c r="EW881" s="237"/>
      <c r="EX881" s="237"/>
      <c r="EY881" s="237"/>
      <c r="EZ881" s="237"/>
      <c r="FA881" s="237"/>
      <c r="FB881" s="237"/>
      <c r="FC881" s="237"/>
      <c r="FD881" s="237"/>
      <c r="FE881" s="237"/>
      <c r="FF881" s="237"/>
      <c r="FG881" s="237"/>
      <c r="FH881" s="237"/>
      <c r="FI881" s="237"/>
      <c r="FJ881" s="237"/>
      <c r="FK881" s="237"/>
      <c r="FL881" s="237"/>
      <c r="FM881" s="237"/>
      <c r="FN881" s="237"/>
      <c r="FO881" s="237"/>
      <c r="FP881" s="237"/>
      <c r="FQ881" s="237"/>
      <c r="FR881" s="237"/>
      <c r="FS881" s="237"/>
      <c r="FT881" s="237"/>
      <c r="FU881" s="237"/>
      <c r="FV881" s="237"/>
      <c r="FW881" s="237"/>
      <c r="FX881" s="237"/>
      <c r="FY881" s="237"/>
      <c r="FZ881" s="237"/>
      <c r="GA881" s="237"/>
      <c r="GB881" s="237"/>
      <c r="GC881" s="237"/>
      <c r="GD881" s="237"/>
      <c r="GE881" s="237"/>
      <c r="GF881" s="237"/>
      <c r="GG881" s="237"/>
      <c r="GH881" s="237"/>
      <c r="GI881" s="237"/>
      <c r="GJ881" s="237"/>
      <c r="GK881" s="237"/>
      <c r="GL881" s="237"/>
      <c r="GM881" s="237"/>
      <c r="GN881" s="237"/>
      <c r="GO881" s="237"/>
      <c r="GP881" s="237"/>
      <c r="GQ881" s="237"/>
      <c r="GR881" s="237"/>
      <c r="GS881" s="237"/>
      <c r="GT881" s="237"/>
      <c r="GU881" s="237"/>
      <c r="GV881" s="237"/>
      <c r="GW881" s="237"/>
      <c r="GX881" s="237"/>
      <c r="GY881" s="237"/>
    </row>
    <row r="882" spans="8:207" x14ac:dyDescent="0.2">
      <c r="H882" s="237"/>
      <c r="I882" s="237"/>
      <c r="J882" s="237"/>
      <c r="K882" s="237"/>
      <c r="L882" s="237"/>
      <c r="M882" s="237"/>
      <c r="N882" s="237"/>
      <c r="O882" s="237"/>
      <c r="P882" s="237"/>
      <c r="Q882" s="237"/>
      <c r="R882" s="237"/>
      <c r="S882" s="237"/>
      <c r="T882" s="237"/>
      <c r="U882" s="237"/>
      <c r="V882" s="237"/>
      <c r="W882" s="237"/>
      <c r="X882" s="237"/>
      <c r="Y882" s="237"/>
      <c r="Z882" s="237"/>
      <c r="AA882" s="237"/>
      <c r="AB882" s="237"/>
      <c r="AC882" s="237"/>
      <c r="AD882" s="237"/>
      <c r="AE882" s="237"/>
      <c r="AF882" s="237"/>
      <c r="AG882" s="237"/>
      <c r="AH882" s="237"/>
      <c r="AI882" s="237"/>
      <c r="AJ882" s="237"/>
      <c r="AK882" s="237"/>
      <c r="AL882" s="237"/>
      <c r="AM882" s="237"/>
      <c r="AN882" s="237"/>
      <c r="AO882" s="237"/>
      <c r="AP882" s="237"/>
      <c r="AQ882" s="237"/>
      <c r="AR882" s="237"/>
      <c r="AS882" s="237"/>
      <c r="AT882" s="237"/>
      <c r="AU882" s="237"/>
      <c r="AV882" s="237"/>
      <c r="AW882" s="237"/>
      <c r="AX882" s="237"/>
      <c r="AY882" s="237"/>
      <c r="AZ882" s="237"/>
      <c r="BA882" s="237"/>
      <c r="BB882" s="237"/>
      <c r="BC882" s="237"/>
      <c r="BD882" s="237"/>
      <c r="BE882" s="237"/>
      <c r="BF882" s="237"/>
      <c r="BG882" s="237"/>
      <c r="BH882" s="237"/>
      <c r="BI882" s="237"/>
      <c r="BJ882" s="237"/>
      <c r="BK882" s="237"/>
      <c r="BL882" s="237"/>
      <c r="BM882" s="237"/>
      <c r="BN882" s="237"/>
      <c r="BO882" s="237"/>
      <c r="BP882" s="237"/>
      <c r="BQ882" s="237"/>
      <c r="BR882" s="237"/>
      <c r="BS882" s="237"/>
      <c r="BT882" s="237"/>
      <c r="BU882" s="237"/>
      <c r="BV882" s="237"/>
      <c r="BW882" s="237"/>
      <c r="BX882" s="237"/>
      <c r="BY882" s="237"/>
      <c r="BZ882" s="237"/>
      <c r="CA882" s="237"/>
      <c r="CB882" s="237"/>
      <c r="CC882" s="237"/>
      <c r="CD882" s="237"/>
      <c r="CE882" s="237"/>
      <c r="CF882" s="237"/>
      <c r="CG882" s="237"/>
      <c r="CH882" s="237"/>
      <c r="CI882" s="237"/>
      <c r="CJ882" s="237"/>
      <c r="CK882" s="237"/>
      <c r="CL882" s="237"/>
      <c r="CM882" s="237"/>
      <c r="CN882" s="237"/>
      <c r="CO882" s="237"/>
      <c r="CP882" s="237"/>
      <c r="CQ882" s="237"/>
      <c r="CR882" s="237"/>
      <c r="CS882" s="237"/>
      <c r="CT882" s="237"/>
      <c r="CU882" s="237"/>
      <c r="CV882" s="237"/>
      <c r="CW882" s="237"/>
      <c r="CX882" s="237"/>
      <c r="CY882" s="237"/>
      <c r="CZ882" s="237"/>
      <c r="DA882" s="237"/>
      <c r="DB882" s="237"/>
      <c r="DC882" s="237"/>
      <c r="DD882" s="237"/>
      <c r="DE882" s="237"/>
      <c r="DF882" s="237"/>
      <c r="DG882" s="237"/>
      <c r="DH882" s="237"/>
      <c r="DI882" s="237"/>
      <c r="DJ882" s="237"/>
      <c r="DK882" s="237"/>
      <c r="DL882" s="237"/>
      <c r="DM882" s="237"/>
      <c r="DN882" s="237"/>
      <c r="DO882" s="237"/>
      <c r="DP882" s="237"/>
      <c r="DQ882" s="237"/>
      <c r="DR882" s="237"/>
      <c r="DS882" s="237"/>
      <c r="DT882" s="237"/>
      <c r="DU882" s="237"/>
      <c r="DV882" s="237"/>
      <c r="DW882" s="237"/>
      <c r="DX882" s="237"/>
      <c r="DY882" s="237"/>
      <c r="DZ882" s="237"/>
      <c r="EA882" s="237"/>
      <c r="EB882" s="237"/>
      <c r="EC882" s="237"/>
      <c r="ED882" s="237"/>
      <c r="EE882" s="237"/>
      <c r="EF882" s="237"/>
      <c r="EG882" s="237"/>
      <c r="EH882" s="237"/>
      <c r="EI882" s="237"/>
      <c r="EJ882" s="237"/>
      <c r="EK882" s="237"/>
      <c r="EL882" s="237"/>
      <c r="EM882" s="237"/>
      <c r="EN882" s="237"/>
      <c r="EO882" s="237"/>
      <c r="EP882" s="237"/>
      <c r="EQ882" s="237"/>
      <c r="ER882" s="237"/>
      <c r="ES882" s="237"/>
      <c r="ET882" s="237"/>
      <c r="EU882" s="237"/>
      <c r="EV882" s="237"/>
      <c r="EW882" s="237"/>
      <c r="EX882" s="237"/>
      <c r="EY882" s="237"/>
      <c r="EZ882" s="237"/>
      <c r="FA882" s="237"/>
      <c r="FB882" s="237"/>
      <c r="FC882" s="237"/>
      <c r="FD882" s="237"/>
      <c r="FE882" s="237"/>
      <c r="FF882" s="237"/>
      <c r="FG882" s="237"/>
      <c r="FH882" s="237"/>
      <c r="FI882" s="237"/>
      <c r="FJ882" s="237"/>
      <c r="FK882" s="237"/>
      <c r="FL882" s="237"/>
      <c r="FM882" s="237"/>
      <c r="FN882" s="237"/>
      <c r="FO882" s="237"/>
      <c r="FP882" s="237"/>
      <c r="FQ882" s="237"/>
      <c r="FR882" s="237"/>
      <c r="FS882" s="237"/>
      <c r="FT882" s="237"/>
      <c r="FU882" s="237"/>
      <c r="FV882" s="237"/>
      <c r="FW882" s="237"/>
      <c r="FX882" s="237"/>
      <c r="FY882" s="237"/>
      <c r="FZ882" s="237"/>
      <c r="GA882" s="237"/>
      <c r="GB882" s="237"/>
      <c r="GC882" s="237"/>
      <c r="GD882" s="237"/>
      <c r="GE882" s="237"/>
      <c r="GF882" s="237"/>
      <c r="GG882" s="237"/>
      <c r="GH882" s="237"/>
      <c r="GI882" s="237"/>
      <c r="GJ882" s="237"/>
      <c r="GK882" s="237"/>
      <c r="GL882" s="237"/>
      <c r="GM882" s="237"/>
      <c r="GN882" s="237"/>
      <c r="GO882" s="237"/>
      <c r="GP882" s="237"/>
      <c r="GQ882" s="237"/>
      <c r="GR882" s="237"/>
      <c r="GS882" s="237"/>
      <c r="GT882" s="237"/>
      <c r="GU882" s="237"/>
      <c r="GV882" s="237"/>
      <c r="GW882" s="237"/>
      <c r="GX882" s="237"/>
      <c r="GY882" s="237"/>
    </row>
    <row r="883" spans="8:207" x14ac:dyDescent="0.2">
      <c r="H883" s="237"/>
      <c r="I883" s="237"/>
      <c r="J883" s="237"/>
      <c r="K883" s="237"/>
      <c r="L883" s="237"/>
      <c r="M883" s="237"/>
      <c r="N883" s="237"/>
      <c r="O883" s="237"/>
      <c r="P883" s="237"/>
      <c r="Q883" s="237"/>
      <c r="R883" s="237"/>
      <c r="S883" s="237"/>
      <c r="T883" s="237"/>
      <c r="U883" s="237"/>
      <c r="V883" s="237"/>
      <c r="W883" s="237"/>
      <c r="X883" s="237"/>
      <c r="Y883" s="237"/>
      <c r="Z883" s="237"/>
      <c r="AA883" s="237"/>
      <c r="AB883" s="237"/>
      <c r="AC883" s="237"/>
      <c r="AD883" s="237"/>
      <c r="AE883" s="237"/>
      <c r="AF883" s="237"/>
      <c r="AG883" s="237"/>
      <c r="AH883" s="237"/>
      <c r="AI883" s="237"/>
      <c r="AJ883" s="237"/>
      <c r="AK883" s="237"/>
      <c r="AL883" s="237"/>
      <c r="AM883" s="237"/>
      <c r="AN883" s="237"/>
      <c r="AO883" s="237"/>
      <c r="AP883" s="237"/>
      <c r="AQ883" s="237"/>
      <c r="AR883" s="237"/>
      <c r="AS883" s="237"/>
      <c r="AT883" s="237"/>
      <c r="AU883" s="237"/>
      <c r="AV883" s="237"/>
      <c r="AW883" s="237"/>
      <c r="AX883" s="237"/>
      <c r="AY883" s="237"/>
      <c r="AZ883" s="237"/>
      <c r="BA883" s="237"/>
      <c r="BB883" s="237"/>
      <c r="BC883" s="237"/>
      <c r="BD883" s="237"/>
      <c r="BE883" s="237"/>
      <c r="BF883" s="237"/>
      <c r="BG883" s="237"/>
      <c r="BH883" s="237"/>
      <c r="BI883" s="237"/>
      <c r="BJ883" s="237"/>
      <c r="BK883" s="237"/>
      <c r="BL883" s="237"/>
      <c r="BM883" s="237"/>
      <c r="BN883" s="237"/>
      <c r="BO883" s="237"/>
      <c r="BP883" s="237"/>
      <c r="BQ883" s="237"/>
      <c r="BR883" s="237"/>
      <c r="BS883" s="237"/>
      <c r="BT883" s="237"/>
      <c r="BU883" s="237"/>
      <c r="BV883" s="237"/>
      <c r="BW883" s="237"/>
      <c r="BX883" s="237"/>
      <c r="BY883" s="237"/>
      <c r="BZ883" s="237"/>
      <c r="CA883" s="237"/>
      <c r="CB883" s="237"/>
      <c r="CC883" s="237"/>
      <c r="CD883" s="237"/>
      <c r="CE883" s="237"/>
      <c r="CF883" s="237"/>
      <c r="CG883" s="237"/>
      <c r="CH883" s="237"/>
      <c r="CI883" s="237"/>
      <c r="CJ883" s="237"/>
      <c r="CK883" s="237"/>
      <c r="CL883" s="237"/>
      <c r="CM883" s="237"/>
      <c r="CN883" s="237"/>
      <c r="CO883" s="237"/>
      <c r="CP883" s="237"/>
      <c r="CQ883" s="237"/>
      <c r="CR883" s="237"/>
      <c r="CS883" s="237"/>
      <c r="CT883" s="237"/>
      <c r="CU883" s="237"/>
      <c r="CV883" s="237"/>
      <c r="CW883" s="237"/>
      <c r="CX883" s="237"/>
      <c r="CY883" s="237"/>
      <c r="CZ883" s="237"/>
      <c r="DA883" s="237"/>
      <c r="DB883" s="237"/>
      <c r="DC883" s="237"/>
      <c r="DD883" s="237"/>
      <c r="DE883" s="237"/>
      <c r="DF883" s="237"/>
      <c r="DG883" s="237"/>
      <c r="DH883" s="237"/>
      <c r="DI883" s="237"/>
      <c r="DJ883" s="237"/>
      <c r="DK883" s="237"/>
      <c r="DL883" s="237"/>
      <c r="DM883" s="237"/>
      <c r="DN883" s="237"/>
      <c r="DO883" s="237"/>
      <c r="DP883" s="237"/>
      <c r="DQ883" s="237"/>
      <c r="DR883" s="237"/>
      <c r="DS883" s="237"/>
      <c r="DT883" s="237"/>
      <c r="DU883" s="237"/>
      <c r="DV883" s="237"/>
      <c r="DW883" s="237"/>
      <c r="DX883" s="237"/>
      <c r="DY883" s="237"/>
      <c r="DZ883" s="237"/>
      <c r="EA883" s="237"/>
      <c r="EB883" s="237"/>
      <c r="EC883" s="237"/>
      <c r="ED883" s="237"/>
      <c r="EE883" s="237"/>
      <c r="EF883" s="237"/>
      <c r="EG883" s="237"/>
      <c r="EH883" s="237"/>
      <c r="EI883" s="237"/>
      <c r="EJ883" s="237"/>
      <c r="EK883" s="237"/>
      <c r="EL883" s="237"/>
      <c r="EM883" s="237"/>
      <c r="EN883" s="237"/>
      <c r="EO883" s="237"/>
      <c r="EP883" s="237"/>
      <c r="EQ883" s="237"/>
      <c r="ER883" s="237"/>
      <c r="ES883" s="237"/>
      <c r="ET883" s="237"/>
      <c r="EU883" s="237"/>
      <c r="EV883" s="237"/>
      <c r="EW883" s="237"/>
      <c r="EX883" s="237"/>
      <c r="EY883" s="237"/>
      <c r="EZ883" s="237"/>
      <c r="FA883" s="237"/>
      <c r="FB883" s="237"/>
      <c r="FC883" s="237"/>
      <c r="FD883" s="237"/>
      <c r="FE883" s="237"/>
      <c r="FF883" s="237"/>
      <c r="FG883" s="237"/>
      <c r="FH883" s="237"/>
      <c r="FI883" s="237"/>
      <c r="FJ883" s="237"/>
      <c r="FK883" s="237"/>
      <c r="FL883" s="237"/>
      <c r="FM883" s="237"/>
      <c r="FN883" s="237"/>
      <c r="FO883" s="237"/>
      <c r="FP883" s="237"/>
      <c r="FQ883" s="237"/>
      <c r="FR883" s="237"/>
      <c r="FS883" s="237"/>
      <c r="FT883" s="237"/>
      <c r="FU883" s="237"/>
      <c r="FV883" s="237"/>
      <c r="FW883" s="237"/>
      <c r="FX883" s="237"/>
      <c r="FY883" s="237"/>
      <c r="FZ883" s="237"/>
      <c r="GA883" s="237"/>
      <c r="GB883" s="237"/>
      <c r="GC883" s="237"/>
      <c r="GD883" s="237"/>
      <c r="GE883" s="237"/>
      <c r="GF883" s="237"/>
      <c r="GG883" s="237"/>
      <c r="GH883" s="237"/>
      <c r="GI883" s="237"/>
      <c r="GJ883" s="237"/>
      <c r="GK883" s="237"/>
      <c r="GL883" s="237"/>
      <c r="GM883" s="237"/>
      <c r="GN883" s="237"/>
      <c r="GO883" s="237"/>
      <c r="GP883" s="237"/>
      <c r="GQ883" s="237"/>
      <c r="GR883" s="237"/>
      <c r="GS883" s="237"/>
      <c r="GT883" s="237"/>
      <c r="GU883" s="237"/>
      <c r="GV883" s="237"/>
      <c r="GW883" s="237"/>
      <c r="GX883" s="237"/>
      <c r="GY883" s="237"/>
    </row>
    <row r="884" spans="8:207" x14ac:dyDescent="0.2">
      <c r="H884" s="237"/>
      <c r="I884" s="237"/>
      <c r="J884" s="237"/>
      <c r="K884" s="237"/>
      <c r="L884" s="237"/>
      <c r="M884" s="237"/>
      <c r="N884" s="237"/>
      <c r="O884" s="237"/>
      <c r="P884" s="237"/>
      <c r="Q884" s="237"/>
      <c r="R884" s="237"/>
      <c r="S884" s="237"/>
      <c r="T884" s="237"/>
      <c r="U884" s="237"/>
      <c r="V884" s="237"/>
      <c r="W884" s="237"/>
      <c r="X884" s="237"/>
      <c r="Y884" s="237"/>
      <c r="Z884" s="237"/>
      <c r="AA884" s="237"/>
      <c r="AB884" s="237"/>
      <c r="AC884" s="237"/>
      <c r="AD884" s="237"/>
      <c r="AE884" s="237"/>
      <c r="AF884" s="237"/>
      <c r="AG884" s="237"/>
      <c r="AH884" s="237"/>
      <c r="AI884" s="237"/>
      <c r="AJ884" s="237"/>
      <c r="AK884" s="237"/>
      <c r="AL884" s="237"/>
      <c r="AM884" s="237"/>
      <c r="AN884" s="237"/>
      <c r="AO884" s="237"/>
      <c r="AP884" s="237"/>
      <c r="AQ884" s="237"/>
      <c r="AR884" s="237"/>
      <c r="AS884" s="237"/>
      <c r="AT884" s="237"/>
      <c r="AU884" s="237"/>
      <c r="AV884" s="237"/>
      <c r="AW884" s="237"/>
      <c r="AX884" s="237"/>
      <c r="AY884" s="237"/>
      <c r="AZ884" s="237"/>
      <c r="BA884" s="237"/>
      <c r="BB884" s="237"/>
      <c r="BC884" s="237"/>
      <c r="BD884" s="237"/>
      <c r="BE884" s="237"/>
      <c r="BF884" s="237"/>
      <c r="BG884" s="237"/>
      <c r="BH884" s="237"/>
      <c r="BI884" s="237"/>
      <c r="BJ884" s="237"/>
      <c r="BK884" s="237"/>
      <c r="BL884" s="237"/>
      <c r="BM884" s="237"/>
      <c r="BN884" s="237"/>
      <c r="BO884" s="237"/>
      <c r="BP884" s="237"/>
      <c r="BQ884" s="237"/>
      <c r="BR884" s="237"/>
      <c r="BS884" s="237"/>
      <c r="BT884" s="237"/>
      <c r="BU884" s="237"/>
      <c r="BV884" s="237"/>
      <c r="BW884" s="237"/>
      <c r="BX884" s="237"/>
      <c r="BY884" s="237"/>
      <c r="BZ884" s="237"/>
      <c r="CA884" s="237"/>
      <c r="CB884" s="237"/>
      <c r="CC884" s="237"/>
      <c r="CD884" s="237"/>
      <c r="CE884" s="237"/>
      <c r="CF884" s="237"/>
      <c r="CG884" s="237"/>
      <c r="CH884" s="237"/>
      <c r="CI884" s="237"/>
      <c r="CJ884" s="237"/>
      <c r="CK884" s="237"/>
      <c r="CL884" s="237"/>
      <c r="CM884" s="237"/>
      <c r="CN884" s="237"/>
      <c r="CO884" s="237"/>
      <c r="CP884" s="237"/>
      <c r="CQ884" s="237"/>
      <c r="CR884" s="237"/>
      <c r="CS884" s="237"/>
      <c r="CT884" s="237"/>
      <c r="CU884" s="237"/>
      <c r="CV884" s="237"/>
      <c r="CW884" s="237"/>
      <c r="CX884" s="237"/>
      <c r="CY884" s="237"/>
      <c r="CZ884" s="237"/>
      <c r="DA884" s="237"/>
      <c r="DB884" s="237"/>
      <c r="DC884" s="237"/>
      <c r="DD884" s="237"/>
      <c r="DE884" s="237"/>
      <c r="DF884" s="237"/>
      <c r="DG884" s="237"/>
      <c r="DH884" s="237"/>
      <c r="DI884" s="237"/>
      <c r="DJ884" s="237"/>
      <c r="DK884" s="237"/>
      <c r="DL884" s="237"/>
      <c r="DM884" s="237"/>
      <c r="DN884" s="237"/>
      <c r="DO884" s="237"/>
      <c r="DP884" s="237"/>
      <c r="DQ884" s="237"/>
      <c r="DR884" s="237"/>
      <c r="DS884" s="237"/>
      <c r="DT884" s="237"/>
      <c r="DU884" s="237"/>
      <c r="DV884" s="237"/>
      <c r="DW884" s="237"/>
      <c r="DX884" s="237"/>
      <c r="DY884" s="237"/>
      <c r="DZ884" s="237"/>
      <c r="EA884" s="237"/>
      <c r="EB884" s="237"/>
      <c r="EC884" s="237"/>
      <c r="ED884" s="237"/>
      <c r="EE884" s="237"/>
      <c r="EF884" s="237"/>
      <c r="EG884" s="237"/>
      <c r="EH884" s="237"/>
      <c r="EI884" s="237"/>
      <c r="EJ884" s="237"/>
      <c r="EK884" s="237"/>
      <c r="EL884" s="237"/>
      <c r="EM884" s="237"/>
      <c r="EN884" s="237"/>
      <c r="EO884" s="237"/>
      <c r="EP884" s="237"/>
      <c r="EQ884" s="237"/>
      <c r="ER884" s="237"/>
      <c r="ES884" s="237"/>
      <c r="ET884" s="237"/>
      <c r="EU884" s="237"/>
      <c r="EV884" s="237"/>
      <c r="EW884" s="237"/>
      <c r="EX884" s="237"/>
      <c r="EY884" s="237"/>
      <c r="EZ884" s="237"/>
      <c r="FA884" s="237"/>
      <c r="FB884" s="237"/>
      <c r="FC884" s="237"/>
      <c r="FD884" s="237"/>
      <c r="FE884" s="237"/>
      <c r="FF884" s="237"/>
      <c r="FG884" s="237"/>
      <c r="FH884" s="237"/>
      <c r="FI884" s="237"/>
      <c r="FJ884" s="237"/>
      <c r="FK884" s="237"/>
      <c r="FL884" s="237"/>
      <c r="FM884" s="237"/>
      <c r="FN884" s="237"/>
      <c r="FO884" s="237"/>
      <c r="FP884" s="237"/>
      <c r="FQ884" s="237"/>
      <c r="FR884" s="237"/>
      <c r="FS884" s="237"/>
      <c r="FT884" s="237"/>
      <c r="FU884" s="237"/>
      <c r="FV884" s="237"/>
      <c r="FW884" s="237"/>
      <c r="FX884" s="237"/>
      <c r="FY884" s="237"/>
      <c r="FZ884" s="237"/>
      <c r="GA884" s="237"/>
      <c r="GB884" s="237"/>
      <c r="GC884" s="237"/>
      <c r="GD884" s="237"/>
      <c r="GE884" s="237"/>
      <c r="GF884" s="237"/>
      <c r="GG884" s="237"/>
      <c r="GH884" s="237"/>
      <c r="GI884" s="237"/>
      <c r="GJ884" s="237"/>
      <c r="GK884" s="237"/>
      <c r="GL884" s="237"/>
      <c r="GM884" s="237"/>
      <c r="GN884" s="237"/>
      <c r="GO884" s="237"/>
      <c r="GP884" s="237"/>
      <c r="GQ884" s="237"/>
      <c r="GR884" s="237"/>
      <c r="GS884" s="237"/>
      <c r="GT884" s="237"/>
      <c r="GU884" s="237"/>
      <c r="GV884" s="237"/>
      <c r="GW884" s="237"/>
      <c r="GX884" s="237"/>
      <c r="GY884" s="237"/>
    </row>
    <row r="885" spans="8:207" x14ac:dyDescent="0.2">
      <c r="H885" s="237"/>
      <c r="I885" s="237"/>
      <c r="J885" s="237"/>
      <c r="K885" s="237"/>
      <c r="L885" s="237"/>
      <c r="M885" s="237"/>
      <c r="N885" s="237"/>
      <c r="O885" s="237"/>
      <c r="P885" s="237"/>
      <c r="Q885" s="237"/>
      <c r="R885" s="237"/>
      <c r="S885" s="237"/>
      <c r="T885" s="237"/>
      <c r="U885" s="237"/>
      <c r="V885" s="237"/>
      <c r="W885" s="237"/>
      <c r="X885" s="237"/>
      <c r="Y885" s="237"/>
      <c r="Z885" s="237"/>
      <c r="AA885" s="237"/>
      <c r="AB885" s="237"/>
      <c r="AC885" s="237"/>
      <c r="AD885" s="237"/>
      <c r="AE885" s="237"/>
      <c r="AF885" s="237"/>
      <c r="AG885" s="237"/>
      <c r="AH885" s="237"/>
      <c r="AI885" s="237"/>
      <c r="AJ885" s="237"/>
      <c r="AK885" s="237"/>
      <c r="AL885" s="237"/>
      <c r="AM885" s="237"/>
      <c r="AN885" s="237"/>
      <c r="AO885" s="237"/>
      <c r="AP885" s="237"/>
      <c r="AQ885" s="237"/>
      <c r="AR885" s="237"/>
      <c r="AS885" s="237"/>
      <c r="AT885" s="237"/>
      <c r="AU885" s="237"/>
      <c r="AV885" s="237"/>
      <c r="AW885" s="237"/>
      <c r="AX885" s="237"/>
      <c r="AY885" s="237"/>
      <c r="AZ885" s="237"/>
      <c r="BA885" s="237"/>
      <c r="BB885" s="237"/>
      <c r="BC885" s="237"/>
      <c r="BD885" s="237"/>
      <c r="BE885" s="237"/>
      <c r="BF885" s="237"/>
      <c r="BG885" s="237"/>
      <c r="BH885" s="237"/>
      <c r="BI885" s="237"/>
      <c r="BJ885" s="237"/>
      <c r="BK885" s="237"/>
      <c r="BL885" s="237"/>
      <c r="BM885" s="237"/>
      <c r="BN885" s="237"/>
      <c r="BO885" s="237"/>
      <c r="BP885" s="237"/>
      <c r="BQ885" s="237"/>
      <c r="BR885" s="237"/>
      <c r="BS885" s="237"/>
      <c r="BT885" s="237"/>
      <c r="BU885" s="237"/>
      <c r="BV885" s="237"/>
      <c r="BW885" s="237"/>
      <c r="BX885" s="237"/>
      <c r="BY885" s="237"/>
      <c r="BZ885" s="237"/>
      <c r="CA885" s="237"/>
      <c r="CB885" s="237"/>
      <c r="CC885" s="237"/>
      <c r="CD885" s="237"/>
      <c r="CE885" s="237"/>
      <c r="CF885" s="237"/>
      <c r="CG885" s="237"/>
      <c r="CH885" s="237"/>
      <c r="CI885" s="237"/>
      <c r="CJ885" s="237"/>
      <c r="CK885" s="237"/>
      <c r="CL885" s="237"/>
      <c r="CM885" s="237"/>
      <c r="CN885" s="237"/>
      <c r="CO885" s="237"/>
      <c r="CP885" s="237"/>
      <c r="CQ885" s="237"/>
      <c r="CR885" s="237"/>
      <c r="CS885" s="237"/>
      <c r="CT885" s="237"/>
      <c r="CU885" s="237"/>
      <c r="CV885" s="237"/>
      <c r="CW885" s="237"/>
      <c r="CX885" s="237"/>
      <c r="CY885" s="237"/>
      <c r="CZ885" s="237"/>
      <c r="DA885" s="237"/>
      <c r="DB885" s="237"/>
      <c r="DC885" s="237"/>
      <c r="DD885" s="237"/>
      <c r="DE885" s="237"/>
      <c r="DF885" s="237"/>
      <c r="DG885" s="237"/>
      <c r="DH885" s="237"/>
      <c r="DI885" s="237"/>
      <c r="DJ885" s="237"/>
      <c r="DK885" s="237"/>
      <c r="DL885" s="237"/>
      <c r="DM885" s="237"/>
      <c r="DN885" s="237"/>
      <c r="DO885" s="237"/>
      <c r="DP885" s="237"/>
      <c r="DQ885" s="237"/>
      <c r="DR885" s="237"/>
      <c r="DS885" s="237"/>
      <c r="DT885" s="237"/>
      <c r="DU885" s="237"/>
      <c r="DV885" s="237"/>
      <c r="DW885" s="237"/>
      <c r="DX885" s="237"/>
      <c r="DY885" s="237"/>
      <c r="DZ885" s="237"/>
      <c r="EA885" s="237"/>
      <c r="EB885" s="237"/>
      <c r="EC885" s="237"/>
      <c r="ED885" s="237"/>
      <c r="EE885" s="237"/>
      <c r="EF885" s="237"/>
      <c r="EG885" s="237"/>
      <c r="EH885" s="237"/>
      <c r="EI885" s="237"/>
      <c r="EJ885" s="237"/>
      <c r="EK885" s="237"/>
      <c r="EL885" s="237"/>
      <c r="EM885" s="237"/>
      <c r="EN885" s="237"/>
      <c r="EO885" s="237"/>
      <c r="EP885" s="237"/>
      <c r="EQ885" s="237"/>
      <c r="ER885" s="237"/>
      <c r="ES885" s="237"/>
      <c r="ET885" s="237"/>
      <c r="EU885" s="237"/>
      <c r="EV885" s="237"/>
      <c r="EW885" s="237"/>
      <c r="EX885" s="237"/>
      <c r="EY885" s="237"/>
      <c r="EZ885" s="237"/>
      <c r="FA885" s="237"/>
      <c r="FB885" s="237"/>
      <c r="FC885" s="237"/>
      <c r="FD885" s="237"/>
      <c r="FE885" s="237"/>
      <c r="FF885" s="237"/>
      <c r="FG885" s="237"/>
      <c r="FH885" s="237"/>
      <c r="FI885" s="237"/>
      <c r="FJ885" s="237"/>
      <c r="FK885" s="237"/>
      <c r="FL885" s="237"/>
      <c r="FM885" s="237"/>
      <c r="FN885" s="237"/>
      <c r="FO885" s="237"/>
      <c r="FP885" s="237"/>
      <c r="FQ885" s="237"/>
      <c r="FR885" s="237"/>
      <c r="FS885" s="237"/>
      <c r="FT885" s="237"/>
      <c r="FU885" s="237"/>
      <c r="FV885" s="237"/>
      <c r="FW885" s="237"/>
      <c r="FX885" s="237"/>
      <c r="FY885" s="237"/>
      <c r="FZ885" s="237"/>
      <c r="GA885" s="237"/>
      <c r="GB885" s="237"/>
      <c r="GC885" s="237"/>
      <c r="GD885" s="237"/>
      <c r="GE885" s="237"/>
      <c r="GF885" s="237"/>
      <c r="GG885" s="237"/>
      <c r="GH885" s="237"/>
      <c r="GI885" s="237"/>
      <c r="GJ885" s="237"/>
      <c r="GK885" s="237"/>
      <c r="GL885" s="237"/>
      <c r="GM885" s="237"/>
      <c r="GN885" s="237"/>
      <c r="GO885" s="237"/>
      <c r="GP885" s="237"/>
      <c r="GQ885" s="237"/>
      <c r="GR885" s="237"/>
      <c r="GS885" s="237"/>
      <c r="GT885" s="237"/>
      <c r="GU885" s="237"/>
      <c r="GV885" s="237"/>
      <c r="GW885" s="237"/>
      <c r="GX885" s="237"/>
      <c r="GY885" s="237"/>
    </row>
    <row r="886" spans="8:207" x14ac:dyDescent="0.2">
      <c r="H886" s="237"/>
      <c r="I886" s="237"/>
      <c r="J886" s="237"/>
      <c r="K886" s="237"/>
      <c r="L886" s="237"/>
      <c r="M886" s="237"/>
      <c r="N886" s="237"/>
      <c r="O886" s="237"/>
      <c r="P886" s="237"/>
      <c r="Q886" s="237"/>
      <c r="R886" s="237"/>
      <c r="S886" s="237"/>
      <c r="T886" s="237"/>
      <c r="U886" s="237"/>
      <c r="V886" s="237"/>
      <c r="W886" s="237"/>
      <c r="X886" s="237"/>
      <c r="Y886" s="237"/>
      <c r="Z886" s="237"/>
      <c r="AA886" s="237"/>
      <c r="AB886" s="237"/>
      <c r="AC886" s="237"/>
      <c r="AD886" s="237"/>
      <c r="AE886" s="237"/>
      <c r="AF886" s="237"/>
      <c r="AG886" s="237"/>
      <c r="AH886" s="237"/>
      <c r="AI886" s="237"/>
      <c r="AJ886" s="237"/>
      <c r="AK886" s="237"/>
      <c r="AL886" s="237"/>
      <c r="AM886" s="237"/>
      <c r="AN886" s="237"/>
      <c r="AO886" s="237"/>
      <c r="AP886" s="237"/>
      <c r="AQ886" s="237"/>
      <c r="AR886" s="237"/>
      <c r="AS886" s="237"/>
      <c r="AT886" s="237"/>
      <c r="AU886" s="237"/>
      <c r="AV886" s="237"/>
      <c r="AW886" s="237"/>
      <c r="AX886" s="237"/>
      <c r="AY886" s="237"/>
      <c r="AZ886" s="237"/>
      <c r="BA886" s="237"/>
      <c r="BB886" s="237"/>
      <c r="BC886" s="237"/>
      <c r="BD886" s="237"/>
      <c r="BE886" s="237"/>
      <c r="BF886" s="237"/>
      <c r="BG886" s="237"/>
      <c r="BH886" s="237"/>
      <c r="BI886" s="237"/>
      <c r="BJ886" s="237"/>
      <c r="BK886" s="237"/>
      <c r="BL886" s="237"/>
      <c r="BM886" s="237"/>
      <c r="BN886" s="237"/>
      <c r="BO886" s="237"/>
      <c r="BP886" s="237"/>
      <c r="BQ886" s="237"/>
      <c r="BR886" s="237"/>
      <c r="BS886" s="237"/>
      <c r="BT886" s="237"/>
      <c r="BU886" s="237"/>
      <c r="BV886" s="237"/>
      <c r="BW886" s="237"/>
      <c r="BX886" s="237"/>
      <c r="BY886" s="237"/>
      <c r="BZ886" s="237"/>
      <c r="CA886" s="237"/>
      <c r="CB886" s="237"/>
      <c r="CC886" s="237"/>
      <c r="CD886" s="237"/>
      <c r="CE886" s="237"/>
      <c r="CF886" s="237"/>
      <c r="CG886" s="237"/>
      <c r="CH886" s="237"/>
      <c r="CI886" s="237"/>
      <c r="CJ886" s="237"/>
      <c r="CK886" s="237"/>
      <c r="CL886" s="237"/>
      <c r="CM886" s="237"/>
      <c r="CN886" s="237"/>
      <c r="CO886" s="237"/>
      <c r="CP886" s="237"/>
      <c r="CQ886" s="237"/>
      <c r="CR886" s="237"/>
      <c r="CS886" s="237"/>
      <c r="CT886" s="237"/>
      <c r="CU886" s="237"/>
      <c r="CV886" s="237"/>
      <c r="CW886" s="237"/>
      <c r="CX886" s="237"/>
      <c r="CY886" s="237"/>
      <c r="CZ886" s="237"/>
      <c r="DA886" s="237"/>
      <c r="DB886" s="237"/>
      <c r="DC886" s="237"/>
      <c r="DD886" s="237"/>
      <c r="DE886" s="237"/>
      <c r="DF886" s="237"/>
      <c r="DG886" s="237"/>
      <c r="DH886" s="237"/>
      <c r="DI886" s="237"/>
      <c r="DJ886" s="237"/>
      <c r="DK886" s="237"/>
      <c r="DL886" s="237"/>
      <c r="DM886" s="237"/>
      <c r="DN886" s="237"/>
      <c r="DO886" s="237"/>
      <c r="DP886" s="237"/>
      <c r="DQ886" s="237"/>
      <c r="DR886" s="237"/>
      <c r="DS886" s="237"/>
      <c r="DT886" s="237"/>
      <c r="DU886" s="237"/>
      <c r="DV886" s="237"/>
      <c r="DW886" s="237"/>
      <c r="DX886" s="237"/>
      <c r="DY886" s="237"/>
      <c r="DZ886" s="237"/>
      <c r="EA886" s="237"/>
      <c r="EB886" s="237"/>
      <c r="EC886" s="237"/>
      <c r="ED886" s="237"/>
      <c r="EE886" s="237"/>
      <c r="EF886" s="237"/>
      <c r="EG886" s="237"/>
      <c r="EH886" s="237"/>
      <c r="EI886" s="237"/>
      <c r="EJ886" s="237"/>
      <c r="EK886" s="237"/>
      <c r="EL886" s="237"/>
      <c r="EM886" s="237"/>
      <c r="EN886" s="237"/>
      <c r="EO886" s="237"/>
      <c r="EP886" s="237"/>
      <c r="EQ886" s="237"/>
      <c r="ER886" s="237"/>
      <c r="ES886" s="237"/>
      <c r="ET886" s="237"/>
      <c r="EU886" s="237"/>
      <c r="EV886" s="237"/>
      <c r="EW886" s="237"/>
      <c r="EX886" s="237"/>
      <c r="EY886" s="237"/>
      <c r="EZ886" s="237"/>
      <c r="FA886" s="237"/>
      <c r="FB886" s="237"/>
      <c r="FC886" s="237"/>
      <c r="FD886" s="237"/>
      <c r="FE886" s="237"/>
      <c r="FF886" s="237"/>
      <c r="FG886" s="237"/>
      <c r="FH886" s="237"/>
      <c r="FI886" s="237"/>
      <c r="FJ886" s="237"/>
      <c r="FK886" s="237"/>
      <c r="FL886" s="237"/>
      <c r="FM886" s="237"/>
      <c r="FN886" s="237"/>
      <c r="FO886" s="237"/>
      <c r="FP886" s="237"/>
      <c r="FQ886" s="237"/>
      <c r="FR886" s="237"/>
      <c r="FS886" s="237"/>
      <c r="FT886" s="237"/>
      <c r="FU886" s="237"/>
      <c r="FV886" s="237"/>
      <c r="FW886" s="237"/>
      <c r="FX886" s="237"/>
      <c r="FY886" s="237"/>
      <c r="FZ886" s="237"/>
      <c r="GA886" s="237"/>
      <c r="GB886" s="237"/>
      <c r="GC886" s="237"/>
      <c r="GD886" s="237"/>
      <c r="GE886" s="237"/>
      <c r="GF886" s="237"/>
      <c r="GG886" s="237"/>
      <c r="GH886" s="237"/>
      <c r="GI886" s="237"/>
      <c r="GJ886" s="237"/>
      <c r="GK886" s="237"/>
      <c r="GL886" s="237"/>
      <c r="GM886" s="237"/>
      <c r="GN886" s="237"/>
      <c r="GO886" s="237"/>
      <c r="GP886" s="237"/>
      <c r="GQ886" s="237"/>
      <c r="GR886" s="237"/>
      <c r="GS886" s="237"/>
      <c r="GT886" s="237"/>
      <c r="GU886" s="237"/>
      <c r="GV886" s="237"/>
      <c r="GW886" s="237"/>
      <c r="GX886" s="237"/>
      <c r="GY886" s="237"/>
    </row>
    <row r="887" spans="8:207" x14ac:dyDescent="0.2">
      <c r="H887" s="237"/>
      <c r="I887" s="237"/>
      <c r="J887" s="237"/>
      <c r="K887" s="237"/>
      <c r="L887" s="237"/>
      <c r="M887" s="237"/>
      <c r="N887" s="237"/>
      <c r="O887" s="237"/>
      <c r="P887" s="237"/>
      <c r="Q887" s="237"/>
      <c r="R887" s="237"/>
      <c r="S887" s="237"/>
      <c r="T887" s="237"/>
      <c r="U887" s="237"/>
      <c r="V887" s="237"/>
      <c r="W887" s="237"/>
      <c r="X887" s="237"/>
      <c r="Y887" s="237"/>
      <c r="Z887" s="237"/>
      <c r="AA887" s="237"/>
      <c r="AB887" s="237"/>
      <c r="AC887" s="237"/>
      <c r="AD887" s="237"/>
      <c r="AE887" s="237"/>
      <c r="AF887" s="237"/>
      <c r="AG887" s="237"/>
      <c r="AH887" s="237"/>
      <c r="AI887" s="237"/>
      <c r="AJ887" s="237"/>
      <c r="AK887" s="237"/>
      <c r="AL887" s="237"/>
      <c r="AM887" s="237"/>
      <c r="AN887" s="237"/>
      <c r="AO887" s="237"/>
      <c r="AP887" s="237"/>
      <c r="AQ887" s="237"/>
      <c r="AR887" s="237"/>
      <c r="AS887" s="237"/>
      <c r="AT887" s="237"/>
      <c r="AU887" s="237"/>
      <c r="AV887" s="237"/>
      <c r="AW887" s="237"/>
      <c r="AX887" s="237"/>
      <c r="AY887" s="237"/>
      <c r="AZ887" s="237"/>
      <c r="BA887" s="237"/>
      <c r="BB887" s="237"/>
      <c r="BC887" s="237"/>
      <c r="BD887" s="237"/>
      <c r="BE887" s="237"/>
      <c r="BF887" s="237"/>
      <c r="BG887" s="237"/>
      <c r="BH887" s="237"/>
      <c r="BI887" s="237"/>
      <c r="BJ887" s="237"/>
      <c r="BK887" s="237"/>
      <c r="BL887" s="237"/>
      <c r="BM887" s="237"/>
      <c r="BN887" s="237"/>
      <c r="BO887" s="237"/>
      <c r="BP887" s="237"/>
      <c r="BQ887" s="237"/>
      <c r="BR887" s="237"/>
      <c r="BS887" s="237"/>
      <c r="BT887" s="237"/>
      <c r="BU887" s="237"/>
      <c r="BV887" s="237"/>
      <c r="BW887" s="237"/>
      <c r="BX887" s="237"/>
      <c r="BY887" s="237"/>
      <c r="BZ887" s="237"/>
      <c r="CA887" s="237"/>
      <c r="CB887" s="237"/>
      <c r="CC887" s="237"/>
      <c r="CD887" s="237"/>
      <c r="CE887" s="237"/>
      <c r="CF887" s="237"/>
      <c r="CG887" s="237"/>
      <c r="CH887" s="237"/>
      <c r="CI887" s="237"/>
      <c r="CJ887" s="237"/>
      <c r="CK887" s="237"/>
      <c r="CL887" s="237"/>
      <c r="CM887" s="237"/>
      <c r="CN887" s="237"/>
      <c r="CO887" s="237"/>
      <c r="CP887" s="237"/>
      <c r="CQ887" s="237"/>
      <c r="CR887" s="237"/>
      <c r="CS887" s="237"/>
      <c r="CT887" s="237"/>
      <c r="CU887" s="237"/>
      <c r="CV887" s="237"/>
      <c r="CW887" s="237"/>
      <c r="CX887" s="237"/>
      <c r="CY887" s="237"/>
      <c r="CZ887" s="237"/>
      <c r="DA887" s="237"/>
      <c r="DB887" s="237"/>
      <c r="DC887" s="237"/>
      <c r="DD887" s="237"/>
      <c r="DE887" s="237"/>
      <c r="DF887" s="237"/>
      <c r="DG887" s="237"/>
      <c r="DH887" s="237"/>
      <c r="DI887" s="237"/>
      <c r="DJ887" s="237"/>
      <c r="DK887" s="237"/>
      <c r="DL887" s="237"/>
      <c r="DM887" s="237"/>
      <c r="DN887" s="237"/>
      <c r="DO887" s="237"/>
      <c r="DP887" s="237"/>
      <c r="DQ887" s="237"/>
      <c r="DR887" s="237"/>
      <c r="DS887" s="237"/>
      <c r="DT887" s="237"/>
      <c r="DU887" s="237"/>
      <c r="DV887" s="237"/>
      <c r="DW887" s="237"/>
      <c r="DX887" s="237"/>
      <c r="DY887" s="237"/>
      <c r="DZ887" s="237"/>
      <c r="EA887" s="237"/>
      <c r="EB887" s="237"/>
      <c r="EC887" s="237"/>
      <c r="ED887" s="237"/>
      <c r="EE887" s="237"/>
      <c r="EF887" s="237"/>
      <c r="EG887" s="237"/>
      <c r="EH887" s="237"/>
      <c r="EI887" s="237"/>
      <c r="EJ887" s="237"/>
      <c r="EK887" s="237"/>
      <c r="EL887" s="237"/>
      <c r="EM887" s="237"/>
      <c r="EN887" s="237"/>
      <c r="EO887" s="237"/>
      <c r="EP887" s="237"/>
      <c r="EQ887" s="237"/>
      <c r="ER887" s="237"/>
      <c r="ES887" s="237"/>
      <c r="ET887" s="237"/>
      <c r="EU887" s="237"/>
      <c r="EV887" s="237"/>
      <c r="EW887" s="237"/>
      <c r="EX887" s="237"/>
      <c r="EY887" s="237"/>
      <c r="EZ887" s="237"/>
      <c r="FA887" s="237"/>
      <c r="FB887" s="237"/>
      <c r="FC887" s="237"/>
      <c r="FD887" s="237"/>
      <c r="FE887" s="237"/>
      <c r="FF887" s="237"/>
      <c r="FG887" s="237"/>
      <c r="FH887" s="237"/>
      <c r="FI887" s="237"/>
      <c r="FJ887" s="237"/>
      <c r="FK887" s="237"/>
      <c r="FL887" s="237"/>
      <c r="FM887" s="237"/>
      <c r="FN887" s="237"/>
      <c r="FO887" s="237"/>
      <c r="FP887" s="237"/>
      <c r="FQ887" s="237"/>
      <c r="FR887" s="237"/>
      <c r="FS887" s="237"/>
      <c r="FT887" s="237"/>
      <c r="FU887" s="237"/>
      <c r="FV887" s="237"/>
      <c r="FW887" s="237"/>
      <c r="FX887" s="237"/>
      <c r="FY887" s="237"/>
      <c r="FZ887" s="237"/>
      <c r="GA887" s="237"/>
      <c r="GB887" s="237"/>
      <c r="GC887" s="237"/>
      <c r="GD887" s="237"/>
      <c r="GE887" s="237"/>
      <c r="GF887" s="237"/>
      <c r="GG887" s="237"/>
      <c r="GH887" s="237"/>
      <c r="GI887" s="237"/>
      <c r="GJ887" s="237"/>
      <c r="GK887" s="237"/>
      <c r="GL887" s="237"/>
      <c r="GM887" s="237"/>
      <c r="GN887" s="237"/>
      <c r="GO887" s="237"/>
      <c r="GP887" s="237"/>
      <c r="GQ887" s="237"/>
      <c r="GR887" s="237"/>
      <c r="GS887" s="237"/>
      <c r="GT887" s="237"/>
      <c r="GU887" s="237"/>
      <c r="GV887" s="237"/>
      <c r="GW887" s="237"/>
      <c r="GX887" s="237"/>
      <c r="GY887" s="237"/>
    </row>
    <row r="888" spans="8:207" x14ac:dyDescent="0.2">
      <c r="H888" s="237"/>
      <c r="I888" s="237"/>
      <c r="J888" s="237"/>
      <c r="K888" s="237"/>
      <c r="L888" s="237"/>
      <c r="M888" s="237"/>
      <c r="N888" s="237"/>
      <c r="O888" s="237"/>
      <c r="P888" s="237"/>
      <c r="Q888" s="237"/>
      <c r="R888" s="237"/>
      <c r="S888" s="237"/>
      <c r="T888" s="237"/>
      <c r="U888" s="237"/>
      <c r="V888" s="237"/>
      <c r="W888" s="237"/>
      <c r="X888" s="237"/>
      <c r="Y888" s="237"/>
      <c r="Z888" s="237"/>
      <c r="AA888" s="237"/>
      <c r="AB888" s="237"/>
      <c r="AC888" s="237"/>
      <c r="AD888" s="237"/>
      <c r="AE888" s="237"/>
      <c r="AF888" s="237"/>
      <c r="AG888" s="237"/>
      <c r="AH888" s="237"/>
      <c r="AI888" s="237"/>
      <c r="AJ888" s="237"/>
      <c r="AK888" s="237"/>
      <c r="AL888" s="237"/>
      <c r="AM888" s="237"/>
      <c r="AN888" s="237"/>
      <c r="AO888" s="237"/>
      <c r="AP888" s="237"/>
      <c r="AQ888" s="237"/>
      <c r="AR888" s="237"/>
      <c r="AS888" s="237"/>
      <c r="AT888" s="237"/>
      <c r="AU888" s="237"/>
      <c r="AV888" s="237"/>
      <c r="AW888" s="237"/>
      <c r="AX888" s="237"/>
      <c r="AY888" s="237"/>
      <c r="AZ888" s="237"/>
      <c r="BA888" s="237"/>
      <c r="BB888" s="237"/>
      <c r="BC888" s="237"/>
      <c r="BD888" s="237"/>
      <c r="BE888" s="237"/>
      <c r="BF888" s="237"/>
      <c r="BG888" s="237"/>
      <c r="BH888" s="237"/>
      <c r="BI888" s="237"/>
      <c r="BJ888" s="237"/>
      <c r="BK888" s="237"/>
      <c r="BL888" s="237"/>
      <c r="BM888" s="237"/>
      <c r="BN888" s="237"/>
      <c r="BO888" s="237"/>
      <c r="BP888" s="237"/>
      <c r="BQ888" s="237"/>
      <c r="BR888" s="237"/>
      <c r="BS888" s="237"/>
      <c r="BT888" s="237"/>
      <c r="BU888" s="237"/>
      <c r="BV888" s="237"/>
      <c r="BW888" s="237"/>
      <c r="BX888" s="237"/>
      <c r="BY888" s="237"/>
      <c r="BZ888" s="237"/>
      <c r="CA888" s="237"/>
      <c r="CB888" s="237"/>
      <c r="CC888" s="237"/>
      <c r="CD888" s="237"/>
      <c r="CE888" s="237"/>
      <c r="CF888" s="237"/>
      <c r="CG888" s="237"/>
      <c r="CH888" s="237"/>
      <c r="CI888" s="237"/>
      <c r="CJ888" s="237"/>
      <c r="CK888" s="237"/>
      <c r="CL888" s="237"/>
      <c r="CM888" s="237"/>
      <c r="CN888" s="237"/>
      <c r="CO888" s="237"/>
      <c r="CP888" s="237"/>
      <c r="CQ888" s="237"/>
      <c r="CR888" s="237"/>
      <c r="CS888" s="237"/>
      <c r="CT888" s="237"/>
      <c r="CU888" s="237"/>
      <c r="CV888" s="237"/>
      <c r="CW888" s="237"/>
      <c r="CX888" s="237"/>
      <c r="CY888" s="237"/>
      <c r="CZ888" s="237"/>
      <c r="DA888" s="237"/>
      <c r="DB888" s="237"/>
      <c r="DC888" s="237"/>
      <c r="DD888" s="237"/>
      <c r="DE888" s="237"/>
      <c r="DF888" s="237"/>
      <c r="DG888" s="237"/>
      <c r="DH888" s="237"/>
      <c r="DI888" s="237"/>
      <c r="DJ888" s="237"/>
      <c r="DK888" s="237"/>
      <c r="DL888" s="237"/>
      <c r="DM888" s="237"/>
      <c r="DN888" s="237"/>
      <c r="DO888" s="237"/>
      <c r="DP888" s="237"/>
      <c r="DQ888" s="237"/>
      <c r="DR888" s="237"/>
      <c r="DS888" s="237"/>
      <c r="DT888" s="237"/>
      <c r="DU888" s="237"/>
      <c r="DV888" s="237"/>
      <c r="DW888" s="237"/>
      <c r="DX888" s="237"/>
      <c r="DY888" s="237"/>
      <c r="DZ888" s="237"/>
      <c r="EA888" s="237"/>
      <c r="EB888" s="237"/>
      <c r="EC888" s="237"/>
      <c r="ED888" s="237"/>
      <c r="EE888" s="237"/>
      <c r="EF888" s="237"/>
      <c r="EG888" s="237"/>
      <c r="EH888" s="237"/>
      <c r="EI888" s="237"/>
      <c r="EJ888" s="237"/>
      <c r="EK888" s="237"/>
      <c r="EL888" s="237"/>
      <c r="EM888" s="237"/>
      <c r="EN888" s="237"/>
      <c r="EO888" s="237"/>
      <c r="EP888" s="237"/>
      <c r="EQ888" s="237"/>
      <c r="ER888" s="237"/>
      <c r="ES888" s="237"/>
      <c r="ET888" s="237"/>
      <c r="EU888" s="237"/>
      <c r="EV888" s="237"/>
      <c r="EW888" s="237"/>
      <c r="EX888" s="237"/>
      <c r="EY888" s="237"/>
      <c r="EZ888" s="237"/>
      <c r="FA888" s="237"/>
      <c r="FB888" s="237"/>
      <c r="FC888" s="237"/>
      <c r="FD888" s="237"/>
      <c r="FE888" s="237"/>
      <c r="FF888" s="237"/>
      <c r="FG888" s="237"/>
      <c r="FH888" s="237"/>
      <c r="FI888" s="237"/>
      <c r="FJ888" s="237"/>
      <c r="FK888" s="237"/>
      <c r="FL888" s="237"/>
      <c r="FM888" s="237"/>
      <c r="FN888" s="237"/>
      <c r="FO888" s="237"/>
      <c r="FP888" s="237"/>
      <c r="FQ888" s="237"/>
      <c r="FR888" s="237"/>
      <c r="FS888" s="237"/>
      <c r="FT888" s="237"/>
      <c r="FU888" s="237"/>
      <c r="FV888" s="237"/>
      <c r="FW888" s="237"/>
      <c r="FX888" s="237"/>
      <c r="FY888" s="237"/>
      <c r="FZ888" s="237"/>
      <c r="GA888" s="237"/>
      <c r="GB888" s="237"/>
      <c r="GC888" s="237"/>
      <c r="GD888" s="237"/>
      <c r="GE888" s="237"/>
      <c r="GF888" s="237"/>
      <c r="GG888" s="237"/>
      <c r="GH888" s="237"/>
      <c r="GI888" s="237"/>
      <c r="GJ888" s="237"/>
      <c r="GK888" s="237"/>
      <c r="GL888" s="237"/>
      <c r="GM888" s="237"/>
      <c r="GN888" s="237"/>
      <c r="GO888" s="237"/>
      <c r="GP888" s="237"/>
      <c r="GQ888" s="237"/>
      <c r="GR888" s="237"/>
      <c r="GS888" s="237"/>
      <c r="GT888" s="237"/>
      <c r="GU888" s="237"/>
      <c r="GV888" s="237"/>
      <c r="GW888" s="237"/>
      <c r="GX888" s="237"/>
      <c r="GY888" s="237"/>
    </row>
    <row r="889" spans="8:207" x14ac:dyDescent="0.2">
      <c r="H889" s="237"/>
      <c r="I889" s="237"/>
      <c r="J889" s="237"/>
      <c r="K889" s="237"/>
      <c r="L889" s="237"/>
      <c r="M889" s="237"/>
      <c r="N889" s="237"/>
      <c r="O889" s="237"/>
      <c r="P889" s="237"/>
      <c r="Q889" s="237"/>
      <c r="R889" s="237"/>
      <c r="S889" s="237"/>
      <c r="T889" s="237"/>
      <c r="U889" s="237"/>
      <c r="V889" s="237"/>
      <c r="W889" s="237"/>
      <c r="X889" s="237"/>
      <c r="Y889" s="237"/>
      <c r="Z889" s="237"/>
      <c r="AA889" s="237"/>
      <c r="AB889" s="237"/>
      <c r="AC889" s="237"/>
      <c r="AD889" s="237"/>
      <c r="AE889" s="237"/>
      <c r="AF889" s="237"/>
      <c r="AG889" s="237"/>
      <c r="AH889" s="237"/>
      <c r="AI889" s="237"/>
      <c r="AJ889" s="237"/>
      <c r="AK889" s="237"/>
      <c r="AL889" s="237"/>
      <c r="AM889" s="237"/>
      <c r="AN889" s="237"/>
      <c r="AO889" s="237"/>
      <c r="AP889" s="237"/>
      <c r="AQ889" s="237"/>
      <c r="AR889" s="237"/>
      <c r="AS889" s="237"/>
      <c r="AT889" s="237"/>
      <c r="AU889" s="237"/>
      <c r="AV889" s="237"/>
      <c r="AW889" s="237"/>
      <c r="AX889" s="237"/>
      <c r="AY889" s="237"/>
      <c r="AZ889" s="237"/>
      <c r="BA889" s="237"/>
      <c r="BB889" s="237"/>
      <c r="BC889" s="237"/>
      <c r="BD889" s="237"/>
      <c r="BE889" s="237"/>
      <c r="BF889" s="237"/>
      <c r="BG889" s="237"/>
      <c r="BH889" s="237"/>
      <c r="BI889" s="237"/>
      <c r="BJ889" s="237"/>
      <c r="BK889" s="237"/>
      <c r="BL889" s="237"/>
      <c r="BM889" s="237"/>
      <c r="BN889" s="237"/>
      <c r="BO889" s="237"/>
      <c r="BP889" s="237"/>
      <c r="BQ889" s="237"/>
      <c r="BR889" s="237"/>
      <c r="BS889" s="237"/>
      <c r="BT889" s="237"/>
      <c r="BU889" s="237"/>
      <c r="BV889" s="237"/>
      <c r="BW889" s="237"/>
      <c r="BX889" s="237"/>
      <c r="BY889" s="237"/>
      <c r="BZ889" s="237"/>
      <c r="CA889" s="237"/>
      <c r="CB889" s="237"/>
      <c r="CC889" s="237"/>
      <c r="CD889" s="237"/>
      <c r="CE889" s="237"/>
      <c r="CF889" s="237"/>
      <c r="CG889" s="237"/>
      <c r="CH889" s="237"/>
      <c r="CI889" s="237"/>
      <c r="CJ889" s="237"/>
      <c r="CK889" s="237"/>
      <c r="CL889" s="237"/>
      <c r="CM889" s="237"/>
      <c r="CN889" s="237"/>
      <c r="CO889" s="237"/>
      <c r="CP889" s="237"/>
      <c r="CQ889" s="237"/>
      <c r="CR889" s="237"/>
      <c r="CS889" s="237"/>
      <c r="CT889" s="237"/>
      <c r="CU889" s="237"/>
      <c r="CV889" s="237"/>
      <c r="CW889" s="237"/>
      <c r="CX889" s="237"/>
      <c r="CY889" s="237"/>
      <c r="CZ889" s="237"/>
      <c r="DA889" s="237"/>
      <c r="DB889" s="237"/>
      <c r="DC889" s="237"/>
      <c r="DD889" s="237"/>
      <c r="DE889" s="237"/>
      <c r="DF889" s="237"/>
      <c r="DG889" s="237"/>
      <c r="DH889" s="237"/>
      <c r="DI889" s="237"/>
      <c r="DJ889" s="237"/>
      <c r="DK889" s="237"/>
      <c r="DL889" s="237"/>
      <c r="DM889" s="237"/>
      <c r="DN889" s="237"/>
      <c r="DO889" s="237"/>
      <c r="DP889" s="237"/>
      <c r="DQ889" s="237"/>
      <c r="DR889" s="237"/>
      <c r="DS889" s="237"/>
      <c r="DT889" s="237"/>
      <c r="DU889" s="237"/>
      <c r="DV889" s="237"/>
      <c r="DW889" s="237"/>
      <c r="DX889" s="237"/>
      <c r="DY889" s="237"/>
      <c r="DZ889" s="237"/>
      <c r="EA889" s="237"/>
      <c r="EB889" s="237"/>
      <c r="EC889" s="237"/>
      <c r="ED889" s="237"/>
      <c r="EE889" s="237"/>
      <c r="EF889" s="237"/>
      <c r="EG889" s="237"/>
      <c r="EH889" s="237"/>
      <c r="EI889" s="237"/>
      <c r="EJ889" s="237"/>
      <c r="EK889" s="237"/>
      <c r="EL889" s="237"/>
      <c r="EM889" s="237"/>
      <c r="EN889" s="237"/>
      <c r="EO889" s="237"/>
      <c r="EP889" s="237"/>
      <c r="EQ889" s="237"/>
      <c r="ER889" s="237"/>
      <c r="ES889" s="237"/>
      <c r="ET889" s="237"/>
      <c r="EU889" s="237"/>
      <c r="EV889" s="237"/>
      <c r="EW889" s="237"/>
      <c r="EX889" s="237"/>
      <c r="EY889" s="237"/>
      <c r="EZ889" s="237"/>
      <c r="FA889" s="237"/>
      <c r="FB889" s="237"/>
      <c r="FC889" s="237"/>
      <c r="FD889" s="237"/>
      <c r="FE889" s="237"/>
      <c r="FF889" s="237"/>
      <c r="FG889" s="237"/>
      <c r="FH889" s="237"/>
      <c r="FI889" s="237"/>
      <c r="FJ889" s="237"/>
      <c r="FK889" s="237"/>
      <c r="FL889" s="237"/>
      <c r="FM889" s="237"/>
      <c r="FN889" s="237"/>
      <c r="FO889" s="237"/>
      <c r="FP889" s="237"/>
      <c r="FQ889" s="237"/>
      <c r="FR889" s="237"/>
      <c r="FS889" s="237"/>
      <c r="FT889" s="237"/>
      <c r="FU889" s="237"/>
      <c r="FV889" s="237"/>
      <c r="FW889" s="237"/>
      <c r="FX889" s="237"/>
      <c r="FY889" s="237"/>
      <c r="FZ889" s="237"/>
      <c r="GA889" s="237"/>
      <c r="GB889" s="237"/>
      <c r="GC889" s="237"/>
      <c r="GD889" s="237"/>
      <c r="GE889" s="237"/>
      <c r="GF889" s="237"/>
      <c r="GG889" s="237"/>
      <c r="GH889" s="237"/>
      <c r="GI889" s="237"/>
      <c r="GJ889" s="237"/>
      <c r="GK889" s="237"/>
      <c r="GL889" s="237"/>
      <c r="GM889" s="237"/>
      <c r="GN889" s="237"/>
      <c r="GO889" s="237"/>
      <c r="GP889" s="237"/>
      <c r="GQ889" s="237"/>
      <c r="GR889" s="237"/>
      <c r="GS889" s="237"/>
      <c r="GT889" s="237"/>
      <c r="GU889" s="237"/>
      <c r="GV889" s="237"/>
      <c r="GW889" s="237"/>
      <c r="GX889" s="237"/>
      <c r="GY889" s="237"/>
    </row>
    <row r="890" spans="8:207" x14ac:dyDescent="0.2">
      <c r="H890" s="237"/>
      <c r="I890" s="237"/>
      <c r="J890" s="237"/>
      <c r="K890" s="237"/>
      <c r="L890" s="237"/>
      <c r="M890" s="237"/>
      <c r="N890" s="237"/>
      <c r="O890" s="237"/>
      <c r="P890" s="237"/>
      <c r="Q890" s="237"/>
      <c r="R890" s="237"/>
      <c r="S890" s="237"/>
      <c r="T890" s="237"/>
      <c r="U890" s="237"/>
      <c r="V890" s="237"/>
      <c r="W890" s="237"/>
      <c r="X890" s="237"/>
      <c r="Y890" s="237"/>
      <c r="Z890" s="237"/>
      <c r="AA890" s="237"/>
      <c r="AB890" s="237"/>
      <c r="AC890" s="237"/>
      <c r="AD890" s="237"/>
      <c r="AE890" s="237"/>
      <c r="AF890" s="237"/>
      <c r="AG890" s="237"/>
      <c r="AH890" s="237"/>
      <c r="AI890" s="237"/>
      <c r="AJ890" s="237"/>
      <c r="AK890" s="237"/>
      <c r="AL890" s="237"/>
      <c r="AM890" s="237"/>
      <c r="AN890" s="237"/>
      <c r="AO890" s="237"/>
      <c r="AP890" s="237"/>
      <c r="AQ890" s="237"/>
      <c r="AR890" s="237"/>
      <c r="AS890" s="237"/>
      <c r="AT890" s="237"/>
      <c r="AU890" s="237"/>
      <c r="AV890" s="237"/>
      <c r="AW890" s="237"/>
      <c r="AX890" s="237"/>
      <c r="AY890" s="237"/>
      <c r="AZ890" s="237"/>
      <c r="BA890" s="237"/>
      <c r="BB890" s="237"/>
      <c r="BC890" s="237"/>
      <c r="BD890" s="237"/>
      <c r="BE890" s="237"/>
      <c r="BF890" s="237"/>
      <c r="BG890" s="237"/>
      <c r="BH890" s="237"/>
      <c r="BI890" s="237"/>
      <c r="BJ890" s="237"/>
      <c r="BK890" s="237"/>
      <c r="BL890" s="237"/>
      <c r="BM890" s="237"/>
      <c r="BN890" s="237"/>
      <c r="BO890" s="237"/>
      <c r="BP890" s="237"/>
      <c r="BQ890" s="237"/>
      <c r="BR890" s="237"/>
      <c r="BS890" s="237"/>
      <c r="BT890" s="237"/>
      <c r="BU890" s="237"/>
      <c r="BV890" s="237"/>
      <c r="BW890" s="237"/>
      <c r="BX890" s="237"/>
      <c r="BY890" s="237"/>
      <c r="BZ890" s="237"/>
      <c r="CA890" s="237"/>
      <c r="CB890" s="237"/>
      <c r="CC890" s="237"/>
      <c r="CD890" s="237"/>
      <c r="CE890" s="237"/>
      <c r="CF890" s="237"/>
      <c r="CG890" s="237"/>
      <c r="CH890" s="237"/>
      <c r="CI890" s="237"/>
      <c r="CJ890" s="237"/>
      <c r="CK890" s="237"/>
      <c r="CL890" s="237"/>
      <c r="CM890" s="237"/>
      <c r="CN890" s="237"/>
      <c r="CO890" s="237"/>
      <c r="CP890" s="237"/>
      <c r="CQ890" s="237"/>
      <c r="CR890" s="237"/>
      <c r="CS890" s="237"/>
      <c r="CT890" s="237"/>
      <c r="CU890" s="237"/>
      <c r="CV890" s="237"/>
      <c r="CW890" s="237"/>
      <c r="CX890" s="237"/>
      <c r="CY890" s="237"/>
      <c r="CZ890" s="237"/>
      <c r="DA890" s="237"/>
      <c r="DB890" s="237"/>
      <c r="DC890" s="237"/>
      <c r="DD890" s="237"/>
      <c r="DE890" s="237"/>
      <c r="DF890" s="237"/>
      <c r="DG890" s="237"/>
      <c r="DH890" s="237"/>
      <c r="DI890" s="237"/>
      <c r="DJ890" s="237"/>
      <c r="DK890" s="237"/>
      <c r="DL890" s="237"/>
      <c r="DM890" s="237"/>
      <c r="DN890" s="237"/>
      <c r="DO890" s="237"/>
      <c r="DP890" s="237"/>
      <c r="DQ890" s="237"/>
      <c r="DR890" s="237"/>
      <c r="DS890" s="237"/>
      <c r="DT890" s="237"/>
      <c r="DU890" s="237"/>
      <c r="DV890" s="237"/>
      <c r="DW890" s="237"/>
      <c r="DX890" s="237"/>
      <c r="DY890" s="237"/>
      <c r="DZ890" s="237"/>
      <c r="EA890" s="237"/>
      <c r="EB890" s="237"/>
      <c r="EC890" s="237"/>
      <c r="ED890" s="237"/>
      <c r="EE890" s="237"/>
      <c r="EF890" s="237"/>
      <c r="EG890" s="237"/>
      <c r="EH890" s="237"/>
      <c r="EI890" s="237"/>
      <c r="EJ890" s="237"/>
      <c r="EK890" s="237"/>
      <c r="EL890" s="237"/>
      <c r="EM890" s="237"/>
      <c r="EN890" s="237"/>
      <c r="EO890" s="237"/>
      <c r="EP890" s="237"/>
      <c r="EQ890" s="237"/>
      <c r="ER890" s="237"/>
      <c r="ES890" s="237"/>
      <c r="ET890" s="237"/>
      <c r="EU890" s="237"/>
      <c r="EV890" s="237"/>
      <c r="EW890" s="237"/>
      <c r="EX890" s="237"/>
      <c r="EY890" s="237"/>
      <c r="EZ890" s="237"/>
      <c r="FA890" s="237"/>
      <c r="FB890" s="237"/>
      <c r="FC890" s="237"/>
      <c r="FD890" s="237"/>
      <c r="FE890" s="237"/>
      <c r="FF890" s="237"/>
      <c r="FG890" s="237"/>
      <c r="FH890" s="237"/>
      <c r="FI890" s="237"/>
      <c r="FJ890" s="237"/>
      <c r="FK890" s="237"/>
      <c r="FL890" s="237"/>
      <c r="FM890" s="237"/>
      <c r="FN890" s="237"/>
      <c r="FO890" s="237"/>
      <c r="FP890" s="237"/>
      <c r="FQ890" s="237"/>
      <c r="FR890" s="237"/>
      <c r="FS890" s="237"/>
      <c r="FT890" s="237"/>
      <c r="FU890" s="237"/>
      <c r="FV890" s="237"/>
      <c r="FW890" s="237"/>
      <c r="FX890" s="237"/>
      <c r="FY890" s="237"/>
      <c r="FZ890" s="237"/>
      <c r="GA890" s="237"/>
      <c r="GB890" s="237"/>
      <c r="GC890" s="237"/>
      <c r="GD890" s="237"/>
      <c r="GE890" s="237"/>
      <c r="GF890" s="237"/>
      <c r="GG890" s="237"/>
      <c r="GH890" s="237"/>
      <c r="GI890" s="237"/>
      <c r="GJ890" s="237"/>
      <c r="GK890" s="237"/>
      <c r="GL890" s="237"/>
      <c r="GM890" s="237"/>
      <c r="GN890" s="237"/>
      <c r="GO890" s="237"/>
      <c r="GP890" s="237"/>
      <c r="GQ890" s="237"/>
      <c r="GR890" s="237"/>
      <c r="GS890" s="237"/>
      <c r="GT890" s="237"/>
      <c r="GU890" s="237"/>
      <c r="GV890" s="237"/>
      <c r="GW890" s="237"/>
      <c r="GX890" s="237"/>
      <c r="GY890" s="237"/>
    </row>
    <row r="891" spans="8:207" x14ac:dyDescent="0.2">
      <c r="H891" s="237"/>
      <c r="I891" s="237"/>
      <c r="J891" s="237"/>
      <c r="K891" s="237"/>
      <c r="L891" s="237"/>
      <c r="M891" s="237"/>
      <c r="N891" s="237"/>
      <c r="O891" s="237"/>
      <c r="P891" s="237"/>
      <c r="Q891" s="237"/>
      <c r="R891" s="237"/>
      <c r="S891" s="237"/>
      <c r="T891" s="237"/>
      <c r="U891" s="237"/>
      <c r="V891" s="237"/>
      <c r="W891" s="237"/>
      <c r="X891" s="237"/>
      <c r="Y891" s="237"/>
      <c r="Z891" s="237"/>
      <c r="AA891" s="237"/>
      <c r="AB891" s="237"/>
      <c r="AC891" s="237"/>
      <c r="AD891" s="237"/>
      <c r="AE891" s="237"/>
      <c r="AF891" s="237"/>
      <c r="AG891" s="237"/>
      <c r="AH891" s="237"/>
      <c r="AI891" s="237"/>
      <c r="AJ891" s="237"/>
      <c r="AK891" s="237"/>
      <c r="AL891" s="237"/>
      <c r="AM891" s="237"/>
      <c r="AN891" s="237"/>
      <c r="AO891" s="237"/>
      <c r="AP891" s="237"/>
      <c r="AQ891" s="237"/>
      <c r="AR891" s="237"/>
      <c r="AS891" s="237"/>
      <c r="AT891" s="237"/>
      <c r="AU891" s="237"/>
      <c r="AV891" s="237"/>
      <c r="AW891" s="237"/>
      <c r="AX891" s="237"/>
      <c r="AY891" s="237"/>
      <c r="AZ891" s="237"/>
      <c r="BA891" s="237"/>
      <c r="BB891" s="237"/>
      <c r="BC891" s="237"/>
      <c r="BD891" s="237"/>
      <c r="BE891" s="237"/>
      <c r="BF891" s="237"/>
      <c r="BG891" s="237"/>
      <c r="BH891" s="237"/>
      <c r="BI891" s="237"/>
      <c r="BJ891" s="237"/>
      <c r="BK891" s="237"/>
      <c r="BL891" s="237"/>
      <c r="BM891" s="237"/>
      <c r="BN891" s="237"/>
      <c r="BO891" s="237"/>
      <c r="BP891" s="237"/>
      <c r="BQ891" s="237"/>
      <c r="BR891" s="237"/>
      <c r="BS891" s="237"/>
      <c r="BT891" s="237"/>
      <c r="BU891" s="237"/>
      <c r="BV891" s="237"/>
      <c r="BW891" s="237"/>
      <c r="BX891" s="237"/>
      <c r="BY891" s="237"/>
      <c r="BZ891" s="237"/>
      <c r="CA891" s="237"/>
      <c r="CB891" s="237"/>
      <c r="CC891" s="237"/>
      <c r="CD891" s="237"/>
      <c r="CE891" s="237"/>
      <c r="CF891" s="237"/>
      <c r="CG891" s="237"/>
      <c r="CH891" s="237"/>
      <c r="CI891" s="237"/>
      <c r="CJ891" s="237"/>
      <c r="CK891" s="237"/>
      <c r="CL891" s="237"/>
      <c r="CM891" s="237"/>
      <c r="CN891" s="237"/>
      <c r="CO891" s="237"/>
      <c r="CP891" s="237"/>
      <c r="CQ891" s="237"/>
      <c r="CR891" s="237"/>
      <c r="CS891" s="237"/>
      <c r="CT891" s="237"/>
      <c r="CU891" s="237"/>
      <c r="CV891" s="237"/>
      <c r="CW891" s="237"/>
      <c r="CX891" s="237"/>
      <c r="CY891" s="237"/>
      <c r="CZ891" s="237"/>
      <c r="DA891" s="237"/>
      <c r="DB891" s="237"/>
      <c r="DC891" s="237"/>
      <c r="DD891" s="237"/>
      <c r="DE891" s="237"/>
      <c r="DF891" s="237"/>
      <c r="DG891" s="237"/>
      <c r="DH891" s="237"/>
      <c r="DI891" s="237"/>
      <c r="DJ891" s="237"/>
      <c r="DK891" s="237"/>
      <c r="DL891" s="237"/>
      <c r="DM891" s="237"/>
      <c r="DN891" s="237"/>
      <c r="DO891" s="237"/>
      <c r="DP891" s="237"/>
      <c r="DQ891" s="237"/>
      <c r="DR891" s="237"/>
      <c r="DS891" s="237"/>
      <c r="DT891" s="237"/>
      <c r="DU891" s="237"/>
      <c r="DV891" s="237"/>
      <c r="DW891" s="237"/>
      <c r="DX891" s="237"/>
      <c r="DY891" s="237"/>
      <c r="DZ891" s="237"/>
      <c r="EA891" s="237"/>
      <c r="EB891" s="237"/>
      <c r="EC891" s="237"/>
      <c r="ED891" s="237"/>
      <c r="EE891" s="237"/>
      <c r="EF891" s="237"/>
      <c r="EG891" s="237"/>
      <c r="EH891" s="237"/>
      <c r="EI891" s="237"/>
      <c r="EJ891" s="237"/>
      <c r="EK891" s="237"/>
      <c r="EL891" s="237"/>
      <c r="EM891" s="237"/>
      <c r="EN891" s="237"/>
      <c r="EO891" s="237"/>
      <c r="EP891" s="237"/>
      <c r="EQ891" s="237"/>
      <c r="ER891" s="237"/>
      <c r="ES891" s="237"/>
      <c r="ET891" s="237"/>
      <c r="EU891" s="237"/>
      <c r="EV891" s="237"/>
      <c r="EW891" s="237"/>
      <c r="EX891" s="237"/>
      <c r="EY891" s="237"/>
      <c r="EZ891" s="237"/>
      <c r="FA891" s="237"/>
      <c r="FB891" s="237"/>
      <c r="FC891" s="237"/>
      <c r="FD891" s="237"/>
      <c r="FE891" s="237"/>
      <c r="FF891" s="237"/>
      <c r="FG891" s="237"/>
      <c r="FH891" s="237"/>
      <c r="FI891" s="237"/>
      <c r="FJ891" s="237"/>
      <c r="FK891" s="237"/>
      <c r="FL891" s="237"/>
      <c r="FM891" s="237"/>
      <c r="FN891" s="237"/>
      <c r="FO891" s="237"/>
      <c r="FP891" s="237"/>
      <c r="FQ891" s="237"/>
      <c r="FR891" s="237"/>
      <c r="FS891" s="237"/>
      <c r="FT891" s="237"/>
      <c r="FU891" s="237"/>
      <c r="FV891" s="237"/>
      <c r="FW891" s="237"/>
      <c r="FX891" s="237"/>
      <c r="FY891" s="237"/>
      <c r="FZ891" s="237"/>
      <c r="GA891" s="237"/>
      <c r="GB891" s="237"/>
      <c r="GC891" s="237"/>
      <c r="GD891" s="237"/>
      <c r="GE891" s="237"/>
      <c r="GF891" s="237"/>
      <c r="GG891" s="237"/>
      <c r="GH891" s="237"/>
      <c r="GI891" s="237"/>
      <c r="GJ891" s="237"/>
      <c r="GK891" s="237"/>
      <c r="GL891" s="237"/>
      <c r="GM891" s="237"/>
      <c r="GN891" s="237"/>
      <c r="GO891" s="237"/>
      <c r="GP891" s="237"/>
      <c r="GQ891" s="237"/>
      <c r="GR891" s="237"/>
      <c r="GS891" s="237"/>
      <c r="GT891" s="237"/>
      <c r="GU891" s="237"/>
      <c r="GV891" s="237"/>
      <c r="GW891" s="237"/>
      <c r="GX891" s="237"/>
      <c r="GY891" s="237"/>
    </row>
    <row r="892" spans="8:207" x14ac:dyDescent="0.2">
      <c r="H892" s="237"/>
      <c r="I892" s="237"/>
      <c r="J892" s="237"/>
      <c r="K892" s="237"/>
      <c r="L892" s="237"/>
      <c r="M892" s="237"/>
      <c r="N892" s="237"/>
      <c r="O892" s="237"/>
      <c r="P892" s="237"/>
      <c r="Q892" s="237"/>
      <c r="R892" s="237"/>
      <c r="S892" s="237"/>
      <c r="T892" s="237"/>
      <c r="U892" s="237"/>
      <c r="V892" s="237"/>
      <c r="W892" s="237"/>
      <c r="X892" s="237"/>
      <c r="Y892" s="237"/>
      <c r="Z892" s="237"/>
      <c r="AA892" s="237"/>
      <c r="AB892" s="237"/>
      <c r="AC892" s="237"/>
      <c r="AD892" s="237"/>
      <c r="AE892" s="237"/>
      <c r="AF892" s="237"/>
      <c r="AG892" s="237"/>
      <c r="AH892" s="237"/>
      <c r="AI892" s="237"/>
      <c r="AJ892" s="237"/>
      <c r="AK892" s="237"/>
      <c r="AL892" s="237"/>
      <c r="AM892" s="237"/>
      <c r="AN892" s="237"/>
      <c r="AO892" s="237"/>
      <c r="AP892" s="237"/>
      <c r="AQ892" s="237"/>
      <c r="AR892" s="237"/>
      <c r="AS892" s="237"/>
      <c r="AT892" s="237"/>
      <c r="AU892" s="237"/>
      <c r="AV892" s="237"/>
      <c r="AW892" s="237"/>
      <c r="AX892" s="237"/>
      <c r="AY892" s="237"/>
      <c r="AZ892" s="237"/>
      <c r="BA892" s="237"/>
      <c r="BB892" s="237"/>
      <c r="BC892" s="237"/>
      <c r="BD892" s="237"/>
      <c r="BE892" s="237"/>
      <c r="BF892" s="237"/>
      <c r="BG892" s="237"/>
      <c r="BH892" s="237"/>
      <c r="BI892" s="237"/>
      <c r="BJ892" s="237"/>
      <c r="BK892" s="237"/>
      <c r="BL892" s="237"/>
      <c r="BM892" s="237"/>
      <c r="BN892" s="237"/>
      <c r="BO892" s="237"/>
      <c r="BP892" s="237"/>
      <c r="BQ892" s="237"/>
      <c r="BR892" s="237"/>
      <c r="BS892" s="237"/>
      <c r="BT892" s="237"/>
      <c r="BU892" s="237"/>
      <c r="BV892" s="237"/>
      <c r="BW892" s="237"/>
      <c r="BX892" s="237"/>
      <c r="BY892" s="237"/>
      <c r="BZ892" s="237"/>
      <c r="CA892" s="237"/>
      <c r="CB892" s="237"/>
      <c r="CC892" s="237"/>
      <c r="CD892" s="237"/>
      <c r="CE892" s="237"/>
      <c r="CF892" s="237"/>
      <c r="CG892" s="237"/>
      <c r="CH892" s="237"/>
      <c r="CI892" s="237"/>
      <c r="CJ892" s="237"/>
      <c r="CK892" s="237"/>
      <c r="CL892" s="237"/>
      <c r="CM892" s="237"/>
      <c r="CN892" s="237"/>
      <c r="CO892" s="237"/>
      <c r="CP892" s="237"/>
      <c r="CQ892" s="237"/>
      <c r="CR892" s="237"/>
      <c r="CS892" s="237"/>
      <c r="CT892" s="237"/>
      <c r="CU892" s="237"/>
      <c r="CV892" s="237"/>
      <c r="CW892" s="237"/>
      <c r="CX892" s="237"/>
      <c r="CY892" s="237"/>
      <c r="CZ892" s="237"/>
      <c r="DA892" s="237"/>
      <c r="DB892" s="237"/>
      <c r="DC892" s="237"/>
      <c r="DD892" s="237"/>
      <c r="DE892" s="237"/>
      <c r="DF892" s="237"/>
      <c r="DG892" s="237"/>
      <c r="DH892" s="237"/>
      <c r="DI892" s="237"/>
      <c r="DJ892" s="237"/>
      <c r="DK892" s="237"/>
      <c r="DL892" s="237"/>
      <c r="DM892" s="237"/>
      <c r="DN892" s="237"/>
      <c r="DO892" s="237"/>
      <c r="DP892" s="237"/>
      <c r="DQ892" s="237"/>
      <c r="DR892" s="237"/>
      <c r="DS892" s="237"/>
      <c r="DT892" s="237"/>
      <c r="DU892" s="237"/>
      <c r="DV892" s="237"/>
      <c r="DW892" s="237"/>
      <c r="DX892" s="237"/>
      <c r="DY892" s="237"/>
      <c r="DZ892" s="237"/>
      <c r="EA892" s="237"/>
      <c r="EB892" s="237"/>
      <c r="EC892" s="237"/>
      <c r="ED892" s="237"/>
      <c r="EE892" s="237"/>
      <c r="EF892" s="237"/>
      <c r="EG892" s="237"/>
      <c r="EH892" s="237"/>
      <c r="EI892" s="237"/>
      <c r="EJ892" s="237"/>
      <c r="EK892" s="237"/>
      <c r="EL892" s="237"/>
      <c r="EM892" s="237"/>
      <c r="EN892" s="237"/>
      <c r="EO892" s="237"/>
      <c r="EP892" s="237"/>
      <c r="EQ892" s="237"/>
      <c r="ER892" s="237"/>
      <c r="ES892" s="237"/>
      <c r="ET892" s="237"/>
      <c r="EU892" s="237"/>
      <c r="EV892" s="237"/>
      <c r="EW892" s="237"/>
      <c r="EX892" s="237"/>
      <c r="EY892" s="237"/>
      <c r="EZ892" s="237"/>
      <c r="FA892" s="237"/>
      <c r="FB892" s="237"/>
      <c r="FC892" s="237"/>
      <c r="FD892" s="237"/>
      <c r="FE892" s="237"/>
      <c r="FF892" s="237"/>
      <c r="FG892" s="237"/>
      <c r="FH892" s="237"/>
      <c r="FI892" s="237"/>
      <c r="FJ892" s="237"/>
      <c r="FK892" s="237"/>
      <c r="FL892" s="237"/>
      <c r="FM892" s="237"/>
      <c r="FN892" s="237"/>
      <c r="FO892" s="237"/>
      <c r="FP892" s="237"/>
      <c r="FQ892" s="237"/>
      <c r="FR892" s="237"/>
      <c r="FS892" s="237"/>
      <c r="FT892" s="237"/>
      <c r="FU892" s="237"/>
      <c r="FV892" s="237"/>
      <c r="FW892" s="237"/>
      <c r="FX892" s="237"/>
      <c r="FY892" s="237"/>
      <c r="FZ892" s="237"/>
      <c r="GA892" s="237"/>
      <c r="GB892" s="237"/>
      <c r="GC892" s="237"/>
      <c r="GD892" s="237"/>
      <c r="GE892" s="237"/>
      <c r="GF892" s="237"/>
      <c r="GG892" s="237"/>
      <c r="GH892" s="237"/>
      <c r="GI892" s="237"/>
      <c r="GJ892" s="237"/>
      <c r="GK892" s="237"/>
      <c r="GL892" s="237"/>
      <c r="GM892" s="237"/>
      <c r="GN892" s="237"/>
      <c r="GO892" s="237"/>
      <c r="GP892" s="237"/>
      <c r="GQ892" s="237"/>
      <c r="GR892" s="237"/>
      <c r="GS892" s="237"/>
      <c r="GT892" s="237"/>
      <c r="GU892" s="237"/>
      <c r="GV892" s="237"/>
      <c r="GW892" s="237"/>
      <c r="GX892" s="237"/>
      <c r="GY892" s="237"/>
    </row>
    <row r="893" spans="8:207" x14ac:dyDescent="0.2">
      <c r="H893" s="237"/>
      <c r="I893" s="237"/>
      <c r="J893" s="237"/>
      <c r="K893" s="237"/>
      <c r="L893" s="237"/>
      <c r="M893" s="237"/>
      <c r="N893" s="237"/>
      <c r="O893" s="237"/>
      <c r="P893" s="237"/>
      <c r="Q893" s="237"/>
      <c r="R893" s="237"/>
      <c r="S893" s="237"/>
      <c r="T893" s="237"/>
      <c r="U893" s="237"/>
      <c r="V893" s="237"/>
      <c r="W893" s="237"/>
      <c r="X893" s="237"/>
      <c r="Y893" s="237"/>
      <c r="Z893" s="237"/>
      <c r="AA893" s="237"/>
      <c r="AB893" s="237"/>
      <c r="AC893" s="237"/>
      <c r="AD893" s="237"/>
      <c r="AE893" s="237"/>
      <c r="AF893" s="237"/>
      <c r="AG893" s="237"/>
      <c r="AH893" s="237"/>
      <c r="AI893" s="237"/>
      <c r="AJ893" s="237"/>
      <c r="AK893" s="237"/>
      <c r="AL893" s="237"/>
      <c r="AM893" s="237"/>
      <c r="AN893" s="237"/>
      <c r="AO893" s="237"/>
      <c r="AP893" s="237"/>
      <c r="AQ893" s="237"/>
      <c r="AR893" s="237"/>
      <c r="AS893" s="237"/>
      <c r="AT893" s="237"/>
      <c r="AU893" s="237"/>
      <c r="AV893" s="237"/>
      <c r="AW893" s="237"/>
      <c r="AX893" s="237"/>
      <c r="AY893" s="237"/>
      <c r="AZ893" s="237"/>
      <c r="BA893" s="237"/>
      <c r="BB893" s="237"/>
      <c r="BC893" s="237"/>
      <c r="BD893" s="237"/>
      <c r="BE893" s="237"/>
      <c r="BF893" s="237"/>
      <c r="BG893" s="237"/>
      <c r="BH893" s="237"/>
      <c r="BI893" s="237"/>
      <c r="BJ893" s="237"/>
      <c r="BK893" s="237"/>
      <c r="BL893" s="237"/>
      <c r="BM893" s="237"/>
      <c r="BN893" s="237"/>
      <c r="BO893" s="237"/>
      <c r="BP893" s="237"/>
      <c r="BQ893" s="237"/>
      <c r="BR893" s="237"/>
      <c r="BS893" s="237"/>
      <c r="BT893" s="237"/>
      <c r="BU893" s="237"/>
      <c r="BV893" s="237"/>
      <c r="BW893" s="237"/>
      <c r="BX893" s="237"/>
      <c r="BY893" s="237"/>
      <c r="BZ893" s="237"/>
      <c r="CA893" s="237"/>
      <c r="CB893" s="237"/>
      <c r="CC893" s="237"/>
      <c r="CD893" s="237"/>
      <c r="CE893" s="237"/>
      <c r="CF893" s="237"/>
      <c r="CG893" s="237"/>
      <c r="CH893" s="237"/>
      <c r="CI893" s="237"/>
      <c r="CJ893" s="237"/>
      <c r="CK893" s="237"/>
      <c r="CL893" s="237"/>
      <c r="CM893" s="237"/>
      <c r="CN893" s="237"/>
      <c r="CO893" s="237"/>
      <c r="CP893" s="237"/>
      <c r="CQ893" s="237"/>
      <c r="CR893" s="237"/>
      <c r="CS893" s="237"/>
      <c r="CT893" s="237"/>
      <c r="CU893" s="237"/>
      <c r="CV893" s="237"/>
      <c r="CW893" s="237"/>
      <c r="CX893" s="237"/>
      <c r="CY893" s="237"/>
      <c r="CZ893" s="237"/>
      <c r="DA893" s="237"/>
      <c r="DB893" s="237"/>
      <c r="DC893" s="237"/>
      <c r="DD893" s="237"/>
      <c r="DE893" s="237"/>
      <c r="DF893" s="237"/>
      <c r="DG893" s="237"/>
      <c r="DH893" s="237"/>
      <c r="DI893" s="237"/>
      <c r="DJ893" s="237"/>
      <c r="DK893" s="237"/>
      <c r="DL893" s="237"/>
      <c r="DM893" s="237"/>
      <c r="DN893" s="237"/>
      <c r="DO893" s="237"/>
      <c r="DP893" s="237"/>
      <c r="DQ893" s="237"/>
      <c r="DR893" s="237"/>
      <c r="DS893" s="237"/>
      <c r="DT893" s="237"/>
      <c r="DU893" s="237"/>
      <c r="DV893" s="237"/>
      <c r="DW893" s="237"/>
      <c r="DX893" s="237"/>
      <c r="DY893" s="237"/>
      <c r="DZ893" s="237"/>
      <c r="EA893" s="237"/>
      <c r="EB893" s="237"/>
      <c r="EC893" s="237"/>
      <c r="ED893" s="237"/>
      <c r="EE893" s="237"/>
      <c r="EF893" s="237"/>
      <c r="EG893" s="237"/>
      <c r="EH893" s="237"/>
      <c r="EI893" s="237"/>
      <c r="EJ893" s="237"/>
      <c r="EK893" s="237"/>
      <c r="EL893" s="237"/>
      <c r="EM893" s="237"/>
      <c r="EN893" s="237"/>
      <c r="EO893" s="237"/>
      <c r="EP893" s="237"/>
      <c r="EQ893" s="237"/>
      <c r="ER893" s="237"/>
      <c r="ES893" s="237"/>
      <c r="ET893" s="237"/>
      <c r="EU893" s="237"/>
      <c r="EV893" s="237"/>
      <c r="EW893" s="237"/>
      <c r="EX893" s="237"/>
      <c r="EY893" s="237"/>
      <c r="EZ893" s="237"/>
      <c r="FA893" s="237"/>
      <c r="FB893" s="237"/>
      <c r="FC893" s="237"/>
      <c r="FD893" s="237"/>
      <c r="FE893" s="237"/>
      <c r="FF893" s="237"/>
      <c r="FG893" s="237"/>
      <c r="FH893" s="237"/>
      <c r="FI893" s="237"/>
      <c r="FJ893" s="237"/>
      <c r="FK893" s="237"/>
      <c r="FL893" s="237"/>
      <c r="FM893" s="237"/>
      <c r="FN893" s="237"/>
      <c r="FO893" s="237"/>
      <c r="FP893" s="237"/>
      <c r="FQ893" s="237"/>
      <c r="FR893" s="237"/>
      <c r="FS893" s="237"/>
      <c r="FT893" s="237"/>
      <c r="FU893" s="237"/>
      <c r="FV893" s="237"/>
      <c r="FW893" s="237"/>
      <c r="FX893" s="237"/>
      <c r="FY893" s="237"/>
      <c r="FZ893" s="237"/>
      <c r="GA893" s="237"/>
      <c r="GB893" s="237"/>
      <c r="GC893" s="237"/>
      <c r="GD893" s="237"/>
      <c r="GE893" s="237"/>
      <c r="GF893" s="237"/>
      <c r="GG893" s="237"/>
      <c r="GH893" s="237"/>
      <c r="GI893" s="237"/>
      <c r="GJ893" s="237"/>
      <c r="GK893" s="237"/>
      <c r="GL893" s="237"/>
      <c r="GM893" s="237"/>
      <c r="GN893" s="237"/>
      <c r="GO893" s="237"/>
      <c r="GP893" s="237"/>
      <c r="GQ893" s="237"/>
      <c r="GR893" s="237"/>
      <c r="GS893" s="237"/>
      <c r="GT893" s="237"/>
      <c r="GU893" s="237"/>
      <c r="GV893" s="237"/>
      <c r="GW893" s="237"/>
      <c r="GX893" s="237"/>
      <c r="GY893" s="237"/>
    </row>
    <row r="894" spans="8:207" x14ac:dyDescent="0.2">
      <c r="H894" s="237"/>
      <c r="I894" s="237"/>
      <c r="J894" s="237"/>
      <c r="K894" s="237"/>
      <c r="L894" s="237"/>
      <c r="M894" s="237"/>
      <c r="N894" s="237"/>
      <c r="O894" s="237"/>
      <c r="P894" s="237"/>
      <c r="Q894" s="237"/>
      <c r="R894" s="237"/>
      <c r="S894" s="237"/>
      <c r="T894" s="237"/>
      <c r="U894" s="237"/>
      <c r="V894" s="237"/>
      <c r="W894" s="237"/>
      <c r="X894" s="237"/>
      <c r="Y894" s="237"/>
      <c r="Z894" s="237"/>
      <c r="AA894" s="237"/>
      <c r="AB894" s="237"/>
      <c r="AC894" s="237"/>
      <c r="AD894" s="237"/>
      <c r="AE894" s="237"/>
      <c r="AF894" s="237"/>
      <c r="AG894" s="237"/>
      <c r="AH894" s="237"/>
      <c r="AI894" s="237"/>
      <c r="AJ894" s="237"/>
      <c r="AK894" s="237"/>
      <c r="AL894" s="237"/>
      <c r="AM894" s="237"/>
      <c r="AN894" s="237"/>
      <c r="AO894" s="237"/>
      <c r="AP894" s="237"/>
      <c r="AQ894" s="237"/>
      <c r="AR894" s="237"/>
      <c r="AS894" s="237"/>
      <c r="AT894" s="237"/>
      <c r="AU894" s="237"/>
      <c r="AV894" s="237"/>
      <c r="AW894" s="237"/>
      <c r="AX894" s="237"/>
      <c r="AY894" s="237"/>
      <c r="AZ894" s="237"/>
      <c r="BA894" s="237"/>
      <c r="BB894" s="237"/>
      <c r="BC894" s="237"/>
      <c r="BD894" s="237"/>
      <c r="BE894" s="237"/>
      <c r="BF894" s="237"/>
      <c r="BG894" s="237"/>
      <c r="BH894" s="237"/>
      <c r="BI894" s="237"/>
      <c r="BJ894" s="237"/>
      <c r="BK894" s="237"/>
      <c r="BL894" s="237"/>
      <c r="BM894" s="237"/>
      <c r="BN894" s="237"/>
      <c r="BO894" s="237"/>
      <c r="BP894" s="237"/>
      <c r="BQ894" s="237"/>
      <c r="BR894" s="237"/>
      <c r="BS894" s="237"/>
      <c r="BT894" s="237"/>
      <c r="BU894" s="237"/>
      <c r="BV894" s="237"/>
      <c r="BW894" s="237"/>
      <c r="BX894" s="237"/>
      <c r="BY894" s="237"/>
      <c r="BZ894" s="237"/>
      <c r="CA894" s="237"/>
      <c r="CB894" s="237"/>
      <c r="CC894" s="237"/>
      <c r="CD894" s="237"/>
      <c r="CE894" s="237"/>
      <c r="CF894" s="237"/>
      <c r="CG894" s="237"/>
      <c r="CH894" s="237"/>
      <c r="CI894" s="237"/>
      <c r="CJ894" s="237"/>
      <c r="CK894" s="237"/>
      <c r="CL894" s="237"/>
      <c r="CM894" s="237"/>
      <c r="CN894" s="237"/>
      <c r="CO894" s="237"/>
      <c r="CP894" s="237"/>
      <c r="CQ894" s="237"/>
      <c r="CR894" s="237"/>
      <c r="CS894" s="237"/>
      <c r="CT894" s="237"/>
      <c r="CU894" s="237"/>
      <c r="CV894" s="237"/>
      <c r="CW894" s="237"/>
      <c r="CX894" s="237"/>
      <c r="CY894" s="237"/>
      <c r="CZ894" s="237"/>
      <c r="DA894" s="237"/>
      <c r="DB894" s="237"/>
      <c r="DC894" s="237"/>
      <c r="DD894" s="237"/>
      <c r="DE894" s="237"/>
      <c r="DF894" s="237"/>
      <c r="DG894" s="237"/>
      <c r="DH894" s="237"/>
      <c r="DI894" s="237"/>
      <c r="DJ894" s="237"/>
      <c r="DK894" s="237"/>
      <c r="DL894" s="237"/>
      <c r="DM894" s="237"/>
      <c r="DN894" s="237"/>
      <c r="DO894" s="237"/>
      <c r="DP894" s="237"/>
      <c r="DQ894" s="237"/>
      <c r="DR894" s="237"/>
      <c r="DS894" s="237"/>
      <c r="DT894" s="237"/>
      <c r="DU894" s="237"/>
      <c r="DV894" s="237"/>
      <c r="DW894" s="237"/>
      <c r="DX894" s="237"/>
      <c r="DY894" s="237"/>
      <c r="DZ894" s="237"/>
      <c r="EA894" s="237"/>
      <c r="EB894" s="237"/>
      <c r="EC894" s="237"/>
      <c r="ED894" s="237"/>
      <c r="EE894" s="237"/>
      <c r="EF894" s="237"/>
      <c r="EG894" s="237"/>
      <c r="EH894" s="237"/>
      <c r="EI894" s="237"/>
      <c r="EJ894" s="237"/>
      <c r="EK894" s="237"/>
      <c r="EL894" s="237"/>
      <c r="EM894" s="237"/>
      <c r="EN894" s="237"/>
      <c r="EO894" s="237"/>
      <c r="EP894" s="237"/>
      <c r="EQ894" s="237"/>
      <c r="ER894" s="237"/>
      <c r="ES894" s="237"/>
      <c r="ET894" s="237"/>
      <c r="EU894" s="237"/>
      <c r="EV894" s="237"/>
      <c r="EW894" s="237"/>
      <c r="EX894" s="237"/>
      <c r="EY894" s="237"/>
      <c r="EZ894" s="237"/>
      <c r="FA894" s="237"/>
      <c r="FB894" s="237"/>
      <c r="FC894" s="237"/>
      <c r="FD894" s="237"/>
      <c r="FE894" s="237"/>
      <c r="FF894" s="237"/>
      <c r="FG894" s="237"/>
      <c r="FH894" s="237"/>
      <c r="FI894" s="237"/>
      <c r="FJ894" s="237"/>
      <c r="FK894" s="237"/>
      <c r="FL894" s="237"/>
      <c r="FM894" s="237"/>
      <c r="FN894" s="237"/>
      <c r="FO894" s="237"/>
      <c r="FP894" s="237"/>
      <c r="FQ894" s="237"/>
      <c r="FR894" s="237"/>
      <c r="FS894" s="237"/>
      <c r="FT894" s="237"/>
      <c r="FU894" s="237"/>
      <c r="FV894" s="237"/>
      <c r="FW894" s="237"/>
      <c r="FX894" s="237"/>
      <c r="FY894" s="237"/>
      <c r="FZ894" s="237"/>
      <c r="GA894" s="237"/>
      <c r="GB894" s="237"/>
      <c r="GC894" s="237"/>
      <c r="GD894" s="237"/>
      <c r="GE894" s="237"/>
      <c r="GF894" s="237"/>
      <c r="GG894" s="237"/>
      <c r="GH894" s="237"/>
      <c r="GI894" s="237"/>
      <c r="GJ894" s="237"/>
      <c r="GK894" s="237"/>
      <c r="GL894" s="237"/>
      <c r="GM894" s="237"/>
      <c r="GN894" s="237"/>
      <c r="GO894" s="237"/>
      <c r="GP894" s="237"/>
      <c r="GQ894" s="237"/>
      <c r="GR894" s="237"/>
      <c r="GS894" s="237"/>
      <c r="GT894" s="237"/>
      <c r="GU894" s="237"/>
      <c r="GV894" s="237"/>
      <c r="GW894" s="237"/>
      <c r="GX894" s="237"/>
      <c r="GY894" s="237"/>
    </row>
    <row r="895" spans="8:207" x14ac:dyDescent="0.2">
      <c r="H895" s="237"/>
      <c r="I895" s="237"/>
      <c r="J895" s="237"/>
      <c r="K895" s="237"/>
      <c r="L895" s="237"/>
      <c r="M895" s="237"/>
      <c r="N895" s="237"/>
      <c r="O895" s="237"/>
      <c r="P895" s="237"/>
      <c r="Q895" s="237"/>
      <c r="R895" s="237"/>
      <c r="S895" s="237"/>
      <c r="T895" s="237"/>
      <c r="U895" s="237"/>
      <c r="V895" s="237"/>
      <c r="W895" s="237"/>
      <c r="X895" s="237"/>
      <c r="Y895" s="237"/>
      <c r="Z895" s="237"/>
      <c r="AA895" s="237"/>
      <c r="AB895" s="237"/>
      <c r="AC895" s="237"/>
      <c r="AD895" s="237"/>
      <c r="AE895" s="237"/>
      <c r="AF895" s="237"/>
      <c r="AG895" s="237"/>
      <c r="AH895" s="237"/>
      <c r="AI895" s="237"/>
      <c r="AJ895" s="237"/>
      <c r="AK895" s="237"/>
      <c r="AL895" s="237"/>
      <c r="AM895" s="237"/>
      <c r="AN895" s="237"/>
      <c r="AO895" s="237"/>
      <c r="AP895" s="237"/>
      <c r="AQ895" s="237"/>
      <c r="AR895" s="237"/>
      <c r="AS895" s="237"/>
      <c r="AT895" s="237"/>
      <c r="AU895" s="237"/>
      <c r="AV895" s="237"/>
      <c r="AW895" s="237"/>
      <c r="AX895" s="237"/>
      <c r="AY895" s="237"/>
      <c r="AZ895" s="237"/>
      <c r="BA895" s="237"/>
      <c r="BB895" s="237"/>
      <c r="BC895" s="237"/>
      <c r="BD895" s="237"/>
      <c r="BE895" s="237"/>
      <c r="BF895" s="237"/>
      <c r="BG895" s="237"/>
      <c r="BH895" s="237"/>
      <c r="BI895" s="237"/>
      <c r="BJ895" s="237"/>
      <c r="BK895" s="237"/>
      <c r="BL895" s="237"/>
      <c r="BM895" s="237"/>
      <c r="BN895" s="237"/>
      <c r="BO895" s="237"/>
      <c r="BP895" s="237"/>
      <c r="BQ895" s="237"/>
      <c r="BR895" s="237"/>
      <c r="BS895" s="237"/>
      <c r="BT895" s="237"/>
      <c r="BU895" s="237"/>
      <c r="BV895" s="237"/>
      <c r="BW895" s="237"/>
      <c r="BX895" s="237"/>
      <c r="BY895" s="237"/>
      <c r="BZ895" s="237"/>
      <c r="CA895" s="237"/>
      <c r="CB895" s="237"/>
      <c r="CC895" s="237"/>
      <c r="CD895" s="237"/>
      <c r="CE895" s="237"/>
      <c r="CF895" s="237"/>
      <c r="CG895" s="237"/>
      <c r="CH895" s="237"/>
      <c r="CI895" s="237"/>
      <c r="CJ895" s="237"/>
      <c r="CK895" s="237"/>
      <c r="CL895" s="237"/>
      <c r="CM895" s="237"/>
      <c r="CN895" s="237"/>
      <c r="CO895" s="237"/>
      <c r="CP895" s="237"/>
      <c r="CQ895" s="237"/>
      <c r="CR895" s="237"/>
      <c r="CS895" s="237"/>
      <c r="CT895" s="237"/>
      <c r="CU895" s="237"/>
      <c r="CV895" s="237"/>
      <c r="CW895" s="237"/>
      <c r="CX895" s="237"/>
      <c r="CY895" s="237"/>
      <c r="CZ895" s="237"/>
      <c r="DA895" s="237"/>
      <c r="DB895" s="237"/>
      <c r="DC895" s="237"/>
      <c r="DD895" s="237"/>
      <c r="DE895" s="237"/>
      <c r="DF895" s="237"/>
      <c r="DG895" s="237"/>
      <c r="DH895" s="237"/>
      <c r="DI895" s="237"/>
      <c r="DJ895" s="237"/>
      <c r="DK895" s="237"/>
      <c r="DL895" s="237"/>
      <c r="DM895" s="237"/>
      <c r="DN895" s="237"/>
      <c r="DO895" s="237"/>
      <c r="DP895" s="237"/>
      <c r="DQ895" s="237"/>
      <c r="DR895" s="237"/>
      <c r="DS895" s="237"/>
      <c r="DT895" s="237"/>
      <c r="DU895" s="237"/>
      <c r="DV895" s="237"/>
      <c r="DW895" s="237"/>
      <c r="DX895" s="237"/>
      <c r="DY895" s="237"/>
      <c r="DZ895" s="237"/>
      <c r="EA895" s="237"/>
      <c r="EB895" s="237"/>
      <c r="EC895" s="237"/>
      <c r="ED895" s="237"/>
      <c r="EE895" s="237"/>
      <c r="EF895" s="237"/>
      <c r="EG895" s="237"/>
      <c r="EH895" s="237"/>
      <c r="EI895" s="237"/>
      <c r="EJ895" s="237"/>
      <c r="EK895" s="237"/>
      <c r="EL895" s="237"/>
      <c r="EM895" s="237"/>
      <c r="EN895" s="237"/>
      <c r="EO895" s="237"/>
      <c r="EP895" s="237"/>
      <c r="EQ895" s="237"/>
      <c r="ER895" s="237"/>
      <c r="ES895" s="237"/>
      <c r="ET895" s="237"/>
      <c r="EU895" s="237"/>
      <c r="EV895" s="237"/>
      <c r="EW895" s="237"/>
      <c r="EX895" s="237"/>
      <c r="EY895" s="237"/>
      <c r="EZ895" s="237"/>
      <c r="FA895" s="237"/>
      <c r="FB895" s="237"/>
      <c r="FC895" s="237"/>
      <c r="FD895" s="237"/>
      <c r="FE895" s="237"/>
      <c r="FF895" s="237"/>
      <c r="FG895" s="237"/>
      <c r="FH895" s="237"/>
      <c r="FI895" s="237"/>
      <c r="FJ895" s="237"/>
      <c r="FK895" s="237"/>
      <c r="FL895" s="237"/>
      <c r="FM895" s="237"/>
      <c r="FN895" s="237"/>
      <c r="FO895" s="237"/>
      <c r="FP895" s="237"/>
      <c r="FQ895" s="237"/>
      <c r="FR895" s="237"/>
      <c r="FS895" s="237"/>
      <c r="FT895" s="237"/>
      <c r="FU895" s="237"/>
      <c r="FV895" s="237"/>
      <c r="FW895" s="237"/>
      <c r="FX895" s="237"/>
      <c r="FY895" s="237"/>
      <c r="FZ895" s="237"/>
      <c r="GA895" s="237"/>
      <c r="GB895" s="237"/>
      <c r="GC895" s="237"/>
      <c r="GD895" s="237"/>
      <c r="GE895" s="237"/>
      <c r="GF895" s="237"/>
      <c r="GG895" s="237"/>
      <c r="GH895" s="237"/>
      <c r="GI895" s="237"/>
      <c r="GJ895" s="237"/>
      <c r="GK895" s="237"/>
      <c r="GL895" s="237"/>
      <c r="GM895" s="237"/>
      <c r="GN895" s="237"/>
      <c r="GO895" s="237"/>
      <c r="GP895" s="237"/>
      <c r="GQ895" s="237"/>
      <c r="GR895" s="237"/>
      <c r="GS895" s="237"/>
      <c r="GT895" s="237"/>
      <c r="GU895" s="237"/>
      <c r="GV895" s="237"/>
      <c r="GW895" s="237"/>
      <c r="GX895" s="237"/>
      <c r="GY895" s="237"/>
    </row>
    <row r="896" spans="8:207" x14ac:dyDescent="0.2">
      <c r="H896" s="237"/>
      <c r="I896" s="237"/>
      <c r="J896" s="237"/>
      <c r="K896" s="237"/>
      <c r="L896" s="237"/>
      <c r="M896" s="237"/>
      <c r="N896" s="237"/>
      <c r="O896" s="237"/>
      <c r="P896" s="237"/>
      <c r="Q896" s="237"/>
      <c r="R896" s="237"/>
      <c r="S896" s="237"/>
      <c r="T896" s="237"/>
      <c r="U896" s="237"/>
      <c r="V896" s="237"/>
      <c r="W896" s="237"/>
      <c r="X896" s="237"/>
      <c r="Y896" s="237"/>
      <c r="Z896" s="237"/>
      <c r="AA896" s="237"/>
      <c r="AB896" s="237"/>
      <c r="AC896" s="237"/>
      <c r="AD896" s="237"/>
      <c r="AE896" s="237"/>
      <c r="AF896" s="237"/>
      <c r="AG896" s="237"/>
      <c r="AH896" s="237"/>
      <c r="AI896" s="237"/>
      <c r="AJ896" s="237"/>
      <c r="AK896" s="237"/>
      <c r="AL896" s="237"/>
      <c r="AM896" s="237"/>
      <c r="AN896" s="237"/>
      <c r="AO896" s="237"/>
      <c r="AP896" s="237"/>
      <c r="AQ896" s="237"/>
      <c r="AR896" s="237"/>
      <c r="AS896" s="237"/>
      <c r="AT896" s="237"/>
      <c r="AU896" s="237"/>
      <c r="AV896" s="237"/>
      <c r="AW896" s="237"/>
      <c r="AX896" s="237"/>
      <c r="AY896" s="237"/>
      <c r="AZ896" s="237"/>
      <c r="BA896" s="237"/>
      <c r="BB896" s="237"/>
      <c r="BC896" s="237"/>
      <c r="BD896" s="237"/>
      <c r="BE896" s="237"/>
      <c r="BF896" s="237"/>
      <c r="BG896" s="237"/>
      <c r="BH896" s="237"/>
      <c r="BI896" s="237"/>
      <c r="BJ896" s="237"/>
      <c r="BK896" s="237"/>
      <c r="BL896" s="237"/>
      <c r="BM896" s="237"/>
      <c r="BN896" s="237"/>
      <c r="BO896" s="237"/>
      <c r="BP896" s="237"/>
      <c r="BQ896" s="237"/>
      <c r="BR896" s="237"/>
      <c r="BS896" s="237"/>
      <c r="BT896" s="237"/>
      <c r="BU896" s="237"/>
      <c r="BV896" s="237"/>
      <c r="BW896" s="237"/>
      <c r="BX896" s="237"/>
      <c r="BY896" s="237"/>
      <c r="BZ896" s="237"/>
      <c r="CA896" s="237"/>
      <c r="CB896" s="237"/>
      <c r="CC896" s="237"/>
      <c r="CD896" s="237"/>
      <c r="CE896" s="237"/>
      <c r="CF896" s="237"/>
      <c r="CG896" s="237"/>
      <c r="CH896" s="237"/>
      <c r="CI896" s="237"/>
      <c r="CJ896" s="237"/>
      <c r="CK896" s="237"/>
      <c r="CL896" s="237"/>
      <c r="CM896" s="237"/>
      <c r="CN896" s="237"/>
      <c r="CO896" s="237"/>
      <c r="CP896" s="237"/>
      <c r="CQ896" s="237"/>
      <c r="CR896" s="237"/>
      <c r="CS896" s="237"/>
      <c r="CT896" s="237"/>
      <c r="CU896" s="237"/>
      <c r="CV896" s="237"/>
      <c r="CW896" s="237"/>
      <c r="CX896" s="237"/>
      <c r="CY896" s="237"/>
      <c r="CZ896" s="237"/>
      <c r="DA896" s="237"/>
      <c r="DB896" s="237"/>
      <c r="DC896" s="237"/>
      <c r="DD896" s="237"/>
      <c r="DE896" s="237"/>
      <c r="DF896" s="237"/>
      <c r="DG896" s="237"/>
      <c r="DH896" s="237"/>
      <c r="DI896" s="237"/>
      <c r="DJ896" s="237"/>
      <c r="DK896" s="237"/>
      <c r="DL896" s="237"/>
      <c r="DM896" s="237"/>
      <c r="DN896" s="237"/>
      <c r="DO896" s="237"/>
      <c r="DP896" s="237"/>
      <c r="DQ896" s="237"/>
      <c r="DR896" s="237"/>
      <c r="DS896" s="237"/>
      <c r="DT896" s="237"/>
      <c r="DU896" s="237"/>
      <c r="DV896" s="237"/>
      <c r="DW896" s="237"/>
      <c r="DX896" s="237"/>
      <c r="DY896" s="237"/>
      <c r="DZ896" s="237"/>
      <c r="EA896" s="237"/>
      <c r="EB896" s="237"/>
      <c r="EC896" s="237"/>
      <c r="ED896" s="237"/>
      <c r="EE896" s="237"/>
      <c r="EF896" s="237"/>
      <c r="EG896" s="237"/>
      <c r="EH896" s="237"/>
      <c r="EI896" s="237"/>
      <c r="EJ896" s="237"/>
      <c r="EK896" s="237"/>
      <c r="EL896" s="237"/>
      <c r="EM896" s="237"/>
      <c r="EN896" s="237"/>
      <c r="EO896" s="237"/>
      <c r="EP896" s="237"/>
      <c r="EQ896" s="237"/>
      <c r="ER896" s="237"/>
      <c r="ES896" s="237"/>
      <c r="ET896" s="237"/>
      <c r="EU896" s="237"/>
      <c r="EV896" s="237"/>
      <c r="EW896" s="237"/>
      <c r="EX896" s="237"/>
      <c r="EY896" s="237"/>
      <c r="EZ896" s="237"/>
      <c r="FA896" s="237"/>
      <c r="FB896" s="237"/>
      <c r="FC896" s="237"/>
      <c r="FD896" s="237"/>
      <c r="FE896" s="237"/>
      <c r="FF896" s="237"/>
      <c r="FG896" s="237"/>
      <c r="FH896" s="237"/>
      <c r="FI896" s="237"/>
      <c r="FJ896" s="237"/>
      <c r="FK896" s="237"/>
      <c r="FL896" s="237"/>
      <c r="FM896" s="237"/>
      <c r="FN896" s="237"/>
      <c r="FO896" s="237"/>
      <c r="FP896" s="237"/>
      <c r="FQ896" s="237"/>
      <c r="FR896" s="237"/>
      <c r="FS896" s="237"/>
      <c r="FT896" s="237"/>
      <c r="FU896" s="237"/>
      <c r="FV896" s="237"/>
      <c r="FW896" s="237"/>
      <c r="FX896" s="237"/>
      <c r="FY896" s="237"/>
      <c r="FZ896" s="237"/>
      <c r="GA896" s="237"/>
      <c r="GB896" s="237"/>
      <c r="GC896" s="237"/>
      <c r="GD896" s="237"/>
      <c r="GE896" s="237"/>
      <c r="GF896" s="237"/>
      <c r="GG896" s="237"/>
      <c r="GH896" s="237"/>
      <c r="GI896" s="237"/>
      <c r="GJ896" s="237"/>
      <c r="GK896" s="237"/>
      <c r="GL896" s="237"/>
      <c r="GM896" s="237"/>
      <c r="GN896" s="237"/>
      <c r="GO896" s="237"/>
      <c r="GP896" s="237"/>
      <c r="GQ896" s="237"/>
      <c r="GR896" s="237"/>
      <c r="GS896" s="237"/>
      <c r="GT896" s="237"/>
      <c r="GU896" s="237"/>
      <c r="GV896" s="237"/>
      <c r="GW896" s="237"/>
      <c r="GX896" s="237"/>
      <c r="GY896" s="237"/>
    </row>
    <row r="897" spans="8:207" x14ac:dyDescent="0.2">
      <c r="H897" s="237"/>
      <c r="I897" s="237"/>
      <c r="J897" s="237"/>
      <c r="K897" s="237"/>
      <c r="L897" s="237"/>
      <c r="M897" s="237"/>
      <c r="N897" s="237"/>
      <c r="O897" s="237"/>
      <c r="P897" s="237"/>
      <c r="Q897" s="237"/>
      <c r="R897" s="237"/>
      <c r="S897" s="237"/>
      <c r="T897" s="237"/>
      <c r="U897" s="237"/>
      <c r="V897" s="237"/>
      <c r="W897" s="237"/>
      <c r="X897" s="237"/>
      <c r="Y897" s="237"/>
      <c r="Z897" s="237"/>
      <c r="AA897" s="237"/>
      <c r="AB897" s="237"/>
      <c r="AC897" s="237"/>
      <c r="AD897" s="237"/>
      <c r="AE897" s="237"/>
      <c r="AF897" s="237"/>
      <c r="AG897" s="237"/>
      <c r="AH897" s="237"/>
      <c r="AI897" s="237"/>
      <c r="AJ897" s="237"/>
      <c r="AK897" s="237"/>
      <c r="AL897" s="237"/>
      <c r="AM897" s="237"/>
      <c r="AN897" s="237"/>
      <c r="AO897" s="237"/>
      <c r="AP897" s="237"/>
      <c r="AQ897" s="237"/>
      <c r="AR897" s="237"/>
      <c r="AS897" s="237"/>
      <c r="AT897" s="237"/>
      <c r="AU897" s="237"/>
      <c r="AV897" s="237"/>
      <c r="AW897" s="237"/>
      <c r="AX897" s="237"/>
      <c r="AY897" s="237"/>
      <c r="AZ897" s="237"/>
      <c r="BA897" s="237"/>
      <c r="BB897" s="237"/>
      <c r="BC897" s="237"/>
      <c r="BD897" s="237"/>
      <c r="BE897" s="237"/>
      <c r="BF897" s="237"/>
      <c r="BG897" s="237"/>
      <c r="BH897" s="237"/>
      <c r="BI897" s="237"/>
      <c r="BJ897" s="237"/>
      <c r="BK897" s="237"/>
      <c r="BL897" s="237"/>
      <c r="BM897" s="237"/>
      <c r="BN897" s="237"/>
      <c r="BO897" s="237"/>
      <c r="BP897" s="237"/>
      <c r="BQ897" s="237"/>
      <c r="BR897" s="237"/>
      <c r="BS897" s="237"/>
      <c r="BT897" s="237"/>
      <c r="BU897" s="237"/>
      <c r="BV897" s="237"/>
      <c r="BW897" s="237"/>
      <c r="BX897" s="237"/>
      <c r="BY897" s="237"/>
      <c r="BZ897" s="237"/>
      <c r="CA897" s="237"/>
      <c r="CB897" s="237"/>
      <c r="CC897" s="237"/>
      <c r="CD897" s="237"/>
      <c r="CE897" s="237"/>
      <c r="CF897" s="237"/>
      <c r="CG897" s="237"/>
      <c r="CH897" s="237"/>
      <c r="CI897" s="237"/>
      <c r="CJ897" s="237"/>
      <c r="CK897" s="237"/>
      <c r="CL897" s="237"/>
      <c r="CM897" s="237"/>
      <c r="CN897" s="237"/>
      <c r="CO897" s="237"/>
      <c r="CP897" s="237"/>
      <c r="CQ897" s="237"/>
      <c r="CR897" s="237"/>
      <c r="CS897" s="237"/>
      <c r="CT897" s="237"/>
      <c r="CU897" s="237"/>
      <c r="CV897" s="237"/>
      <c r="CW897" s="237"/>
      <c r="CX897" s="237"/>
      <c r="CY897" s="237"/>
      <c r="CZ897" s="237"/>
      <c r="DA897" s="237"/>
      <c r="DB897" s="237"/>
      <c r="DC897" s="237"/>
      <c r="DD897" s="237"/>
      <c r="DE897" s="237"/>
      <c r="DF897" s="237"/>
      <c r="DG897" s="237"/>
      <c r="DH897" s="237"/>
      <c r="DI897" s="237"/>
      <c r="DJ897" s="237"/>
      <c r="DK897" s="237"/>
      <c r="DL897" s="237"/>
      <c r="DM897" s="237"/>
      <c r="DN897" s="237"/>
      <c r="DO897" s="237"/>
      <c r="DP897" s="237"/>
      <c r="DQ897" s="237"/>
      <c r="DR897" s="237"/>
      <c r="DS897" s="237"/>
      <c r="DT897" s="237"/>
      <c r="DU897" s="237"/>
      <c r="DV897" s="237"/>
      <c r="DW897" s="237"/>
      <c r="DX897" s="237"/>
      <c r="DY897" s="237"/>
      <c r="DZ897" s="237"/>
      <c r="EA897" s="237"/>
      <c r="EB897" s="237"/>
      <c r="EC897" s="237"/>
      <c r="ED897" s="237"/>
      <c r="EE897" s="237"/>
      <c r="EF897" s="237"/>
      <c r="EG897" s="237"/>
      <c r="EH897" s="237"/>
      <c r="EI897" s="237"/>
      <c r="EJ897" s="237"/>
      <c r="EK897" s="237"/>
      <c r="EL897" s="237"/>
      <c r="EM897" s="237"/>
      <c r="EN897" s="237"/>
      <c r="EO897" s="237"/>
      <c r="EP897" s="237"/>
      <c r="EQ897" s="237"/>
      <c r="ER897" s="237"/>
      <c r="ES897" s="237"/>
      <c r="ET897" s="237"/>
      <c r="EU897" s="237"/>
      <c r="EV897" s="237"/>
      <c r="EW897" s="237"/>
      <c r="EX897" s="237"/>
      <c r="EY897" s="237"/>
      <c r="EZ897" s="237"/>
      <c r="FA897" s="237"/>
      <c r="FB897" s="237"/>
      <c r="FC897" s="237"/>
      <c r="FD897" s="237"/>
      <c r="FE897" s="237"/>
      <c r="FF897" s="237"/>
      <c r="FG897" s="237"/>
      <c r="FH897" s="237"/>
      <c r="FI897" s="237"/>
      <c r="FJ897" s="237"/>
      <c r="FK897" s="237"/>
      <c r="FL897" s="237"/>
      <c r="FM897" s="237"/>
      <c r="FN897" s="237"/>
      <c r="FO897" s="237"/>
      <c r="FP897" s="237"/>
      <c r="FQ897" s="237"/>
      <c r="FR897" s="237"/>
      <c r="FS897" s="237"/>
      <c r="FT897" s="237"/>
      <c r="FU897" s="237"/>
      <c r="FV897" s="237"/>
      <c r="FW897" s="237"/>
      <c r="FX897" s="237"/>
      <c r="FY897" s="237"/>
      <c r="FZ897" s="237"/>
      <c r="GA897" s="237"/>
      <c r="GB897" s="237"/>
      <c r="GC897" s="237"/>
      <c r="GD897" s="237"/>
      <c r="GE897" s="237"/>
      <c r="GF897" s="237"/>
      <c r="GG897" s="237"/>
      <c r="GH897" s="237"/>
      <c r="GI897" s="237"/>
      <c r="GJ897" s="237"/>
      <c r="GK897" s="237"/>
      <c r="GL897" s="237"/>
      <c r="GM897" s="237"/>
      <c r="GN897" s="237"/>
      <c r="GO897" s="237"/>
      <c r="GP897" s="237"/>
      <c r="GQ897" s="237"/>
      <c r="GR897" s="237"/>
      <c r="GS897" s="237"/>
      <c r="GT897" s="237"/>
      <c r="GU897" s="237"/>
      <c r="GV897" s="237"/>
      <c r="GW897" s="237"/>
      <c r="GX897" s="237"/>
      <c r="GY897" s="237"/>
    </row>
    <row r="898" spans="8:207" x14ac:dyDescent="0.2">
      <c r="H898" s="237"/>
      <c r="I898" s="237"/>
      <c r="J898" s="237"/>
      <c r="K898" s="237"/>
      <c r="L898" s="237"/>
      <c r="M898" s="237"/>
      <c r="N898" s="237"/>
      <c r="O898" s="237"/>
      <c r="P898" s="237"/>
      <c r="Q898" s="237"/>
      <c r="R898" s="237"/>
      <c r="S898" s="237"/>
      <c r="T898" s="237"/>
      <c r="U898" s="237"/>
      <c r="V898" s="237"/>
      <c r="W898" s="237"/>
      <c r="X898" s="237"/>
      <c r="Y898" s="237"/>
      <c r="Z898" s="237"/>
      <c r="AA898" s="237"/>
      <c r="AB898" s="237"/>
      <c r="AC898" s="237"/>
      <c r="AD898" s="237"/>
      <c r="AE898" s="237"/>
      <c r="AF898" s="237"/>
      <c r="AG898" s="237"/>
      <c r="AH898" s="237"/>
      <c r="AI898" s="237"/>
      <c r="AJ898" s="237"/>
      <c r="AK898" s="237"/>
      <c r="AL898" s="237"/>
      <c r="AM898" s="237"/>
      <c r="AN898" s="237"/>
      <c r="AO898" s="237"/>
      <c r="AP898" s="237"/>
      <c r="AQ898" s="237"/>
      <c r="AR898" s="237"/>
      <c r="AS898" s="237"/>
      <c r="AT898" s="237"/>
      <c r="AU898" s="237"/>
      <c r="AV898" s="237"/>
      <c r="AW898" s="237"/>
      <c r="AX898" s="237"/>
      <c r="AY898" s="237"/>
      <c r="AZ898" s="237"/>
      <c r="BA898" s="237"/>
      <c r="BB898" s="237"/>
      <c r="BC898" s="237"/>
      <c r="BD898" s="237"/>
      <c r="BE898" s="237"/>
      <c r="BF898" s="237"/>
      <c r="BG898" s="237"/>
      <c r="BH898" s="237"/>
      <c r="BI898" s="237"/>
      <c r="BJ898" s="237"/>
      <c r="BK898" s="237"/>
      <c r="BL898" s="237"/>
      <c r="BM898" s="237"/>
      <c r="BN898" s="237"/>
      <c r="BO898" s="237"/>
      <c r="BP898" s="237"/>
      <c r="BQ898" s="237"/>
      <c r="BR898" s="237"/>
      <c r="BS898" s="237"/>
      <c r="BT898" s="237"/>
      <c r="BU898" s="237"/>
      <c r="BV898" s="237"/>
      <c r="BW898" s="237"/>
      <c r="BX898" s="237"/>
      <c r="BY898" s="237"/>
      <c r="BZ898" s="237"/>
      <c r="CA898" s="237"/>
      <c r="CB898" s="237"/>
      <c r="CC898" s="237"/>
      <c r="CD898" s="237"/>
      <c r="CE898" s="237"/>
      <c r="CF898" s="237"/>
      <c r="CG898" s="237"/>
      <c r="CH898" s="237"/>
      <c r="CI898" s="237"/>
      <c r="CJ898" s="237"/>
      <c r="CK898" s="237"/>
      <c r="CL898" s="237"/>
      <c r="CM898" s="237"/>
      <c r="CN898" s="237"/>
      <c r="CO898" s="237"/>
      <c r="CP898" s="237"/>
      <c r="CQ898" s="237"/>
      <c r="CR898" s="237"/>
      <c r="CS898" s="237"/>
      <c r="CT898" s="237"/>
      <c r="CU898" s="237"/>
      <c r="CV898" s="237"/>
      <c r="CW898" s="237"/>
      <c r="CX898" s="237"/>
      <c r="CY898" s="237"/>
      <c r="CZ898" s="237"/>
      <c r="DA898" s="237"/>
      <c r="DB898" s="237"/>
      <c r="DC898" s="237"/>
      <c r="DD898" s="237"/>
      <c r="DE898" s="237"/>
      <c r="DF898" s="237"/>
      <c r="DG898" s="237"/>
      <c r="DH898" s="237"/>
      <c r="DI898" s="237"/>
      <c r="DJ898" s="237"/>
      <c r="DK898" s="237"/>
      <c r="DL898" s="237"/>
      <c r="DM898" s="237"/>
      <c r="DN898" s="237"/>
      <c r="DO898" s="237"/>
      <c r="DP898" s="237"/>
      <c r="DQ898" s="237"/>
      <c r="DR898" s="237"/>
      <c r="DS898" s="237"/>
      <c r="DT898" s="237"/>
      <c r="DU898" s="237"/>
      <c r="DV898" s="237"/>
      <c r="DW898" s="237"/>
      <c r="DX898" s="237"/>
      <c r="DY898" s="237"/>
      <c r="DZ898" s="237"/>
      <c r="EA898" s="237"/>
      <c r="EB898" s="237"/>
      <c r="EC898" s="237"/>
      <c r="ED898" s="237"/>
      <c r="EE898" s="237"/>
      <c r="EF898" s="237"/>
      <c r="EG898" s="237"/>
      <c r="EH898" s="237"/>
      <c r="EI898" s="237"/>
      <c r="EJ898" s="237"/>
      <c r="EK898" s="237"/>
      <c r="EL898" s="237"/>
      <c r="EM898" s="237"/>
      <c r="EN898" s="237"/>
      <c r="EO898" s="237"/>
      <c r="EP898" s="237"/>
      <c r="EQ898" s="237"/>
      <c r="ER898" s="237"/>
      <c r="ES898" s="237"/>
      <c r="ET898" s="237"/>
      <c r="EU898" s="237"/>
      <c r="EV898" s="237"/>
      <c r="EW898" s="237"/>
      <c r="EX898" s="237"/>
      <c r="EY898" s="237"/>
      <c r="EZ898" s="237"/>
      <c r="FA898" s="237"/>
      <c r="FB898" s="237"/>
      <c r="FC898" s="237"/>
      <c r="FD898" s="237"/>
      <c r="FE898" s="237"/>
      <c r="FF898" s="237"/>
      <c r="FG898" s="237"/>
      <c r="FH898" s="237"/>
      <c r="FI898" s="237"/>
      <c r="FJ898" s="237"/>
      <c r="FK898" s="237"/>
      <c r="FL898" s="237"/>
      <c r="FM898" s="237"/>
      <c r="FN898" s="237"/>
      <c r="FO898" s="237"/>
      <c r="FP898" s="237"/>
      <c r="FQ898" s="237"/>
      <c r="FR898" s="237"/>
      <c r="FS898" s="237"/>
      <c r="FT898" s="237"/>
      <c r="FU898" s="237"/>
      <c r="FV898" s="237"/>
      <c r="FW898" s="237"/>
      <c r="FX898" s="237"/>
      <c r="FY898" s="237"/>
      <c r="FZ898" s="237"/>
      <c r="GA898" s="237"/>
      <c r="GB898" s="237"/>
      <c r="GC898" s="237"/>
      <c r="GD898" s="237"/>
      <c r="GE898" s="237"/>
      <c r="GF898" s="237"/>
      <c r="GG898" s="237"/>
      <c r="GH898" s="237"/>
      <c r="GI898" s="237"/>
      <c r="GJ898" s="237"/>
      <c r="GK898" s="237"/>
      <c r="GL898" s="237"/>
      <c r="GM898" s="237"/>
      <c r="GN898" s="237"/>
      <c r="GO898" s="237"/>
      <c r="GP898" s="237"/>
      <c r="GQ898" s="237"/>
      <c r="GR898" s="237"/>
      <c r="GS898" s="237"/>
      <c r="GT898" s="237"/>
      <c r="GU898" s="237"/>
      <c r="GV898" s="237"/>
      <c r="GW898" s="237"/>
      <c r="GX898" s="237"/>
      <c r="GY898" s="237"/>
    </row>
    <row r="899" spans="8:207" x14ac:dyDescent="0.2">
      <c r="H899" s="237"/>
      <c r="I899" s="237"/>
      <c r="J899" s="237"/>
      <c r="K899" s="237"/>
      <c r="L899" s="237"/>
      <c r="M899" s="237"/>
      <c r="N899" s="237"/>
      <c r="O899" s="237"/>
      <c r="P899" s="237"/>
      <c r="Q899" s="237"/>
      <c r="R899" s="237"/>
      <c r="S899" s="237"/>
      <c r="T899" s="237"/>
      <c r="U899" s="237"/>
      <c r="V899" s="237"/>
      <c r="W899" s="237"/>
      <c r="X899" s="237"/>
      <c r="Y899" s="237"/>
      <c r="Z899" s="237"/>
      <c r="AA899" s="237"/>
      <c r="AB899" s="237"/>
      <c r="AC899" s="237"/>
      <c r="AD899" s="237"/>
      <c r="AE899" s="237"/>
      <c r="AF899" s="237"/>
      <c r="AG899" s="237"/>
      <c r="AH899" s="237"/>
      <c r="AI899" s="237"/>
      <c r="AJ899" s="237"/>
      <c r="AK899" s="237"/>
      <c r="AL899" s="237"/>
      <c r="AM899" s="237"/>
      <c r="AN899" s="237"/>
      <c r="AO899" s="237"/>
      <c r="AP899" s="237"/>
      <c r="AQ899" s="237"/>
      <c r="AR899" s="237"/>
      <c r="AS899" s="237"/>
      <c r="AT899" s="237"/>
      <c r="AU899" s="237"/>
      <c r="AV899" s="237"/>
      <c r="AW899" s="237"/>
      <c r="AX899" s="237"/>
      <c r="AY899" s="237"/>
      <c r="AZ899" s="237"/>
      <c r="BA899" s="237"/>
      <c r="BB899" s="237"/>
      <c r="BC899" s="237"/>
      <c r="BD899" s="237"/>
      <c r="BE899" s="237"/>
      <c r="BF899" s="237"/>
      <c r="BG899" s="237"/>
      <c r="BH899" s="237"/>
      <c r="BI899" s="237"/>
      <c r="BJ899" s="237"/>
      <c r="BK899" s="237"/>
      <c r="BL899" s="237"/>
      <c r="BM899" s="237"/>
      <c r="BN899" s="237"/>
      <c r="BO899" s="237"/>
      <c r="BP899" s="237"/>
      <c r="BQ899" s="237"/>
      <c r="BR899" s="237"/>
      <c r="BS899" s="237"/>
      <c r="BT899" s="237"/>
      <c r="BU899" s="237"/>
      <c r="BV899" s="237"/>
      <c r="BW899" s="237"/>
      <c r="BX899" s="237"/>
      <c r="BY899" s="237"/>
      <c r="BZ899" s="237"/>
      <c r="CA899" s="237"/>
      <c r="CB899" s="237"/>
      <c r="CC899" s="237"/>
      <c r="CD899" s="237"/>
      <c r="CE899" s="237"/>
      <c r="CF899" s="237"/>
      <c r="CG899" s="237"/>
      <c r="CH899" s="237"/>
      <c r="CI899" s="237"/>
      <c r="CJ899" s="237"/>
      <c r="CK899" s="237"/>
      <c r="CL899" s="237"/>
      <c r="CM899" s="237"/>
      <c r="CN899" s="237"/>
      <c r="CO899" s="237"/>
      <c r="CP899" s="237"/>
      <c r="CQ899" s="237"/>
      <c r="CR899" s="237"/>
      <c r="CS899" s="237"/>
      <c r="CT899" s="237"/>
      <c r="CU899" s="237"/>
      <c r="CV899" s="237"/>
      <c r="CW899" s="237"/>
      <c r="CX899" s="237"/>
      <c r="CY899" s="237"/>
      <c r="CZ899" s="237"/>
      <c r="DA899" s="237"/>
      <c r="DB899" s="237"/>
      <c r="DC899" s="237"/>
      <c r="DD899" s="237"/>
      <c r="DE899" s="237"/>
      <c r="DF899" s="237"/>
      <c r="DG899" s="237"/>
      <c r="DH899" s="237"/>
      <c r="DI899" s="237"/>
      <c r="DJ899" s="237"/>
      <c r="DK899" s="237"/>
      <c r="DL899" s="237"/>
      <c r="DM899" s="237"/>
      <c r="DN899" s="237"/>
      <c r="DO899" s="237"/>
      <c r="DP899" s="237"/>
      <c r="DQ899" s="237"/>
      <c r="DR899" s="237"/>
      <c r="DS899" s="237"/>
      <c r="DT899" s="237"/>
      <c r="DU899" s="237"/>
      <c r="DV899" s="237"/>
      <c r="DW899" s="237"/>
      <c r="DX899" s="237"/>
      <c r="DY899" s="237"/>
      <c r="DZ899" s="237"/>
      <c r="EA899" s="237"/>
      <c r="EB899" s="237"/>
      <c r="EC899" s="237"/>
      <c r="ED899" s="237"/>
      <c r="EE899" s="237"/>
      <c r="EF899" s="237"/>
      <c r="EG899" s="237"/>
      <c r="EH899" s="237"/>
      <c r="EI899" s="237"/>
      <c r="EJ899" s="237"/>
      <c r="EK899" s="237"/>
      <c r="EL899" s="237"/>
      <c r="EM899" s="237"/>
      <c r="EN899" s="237"/>
      <c r="EO899" s="237"/>
      <c r="EP899" s="237"/>
      <c r="EQ899" s="237"/>
      <c r="ER899" s="237"/>
      <c r="ES899" s="237"/>
      <c r="ET899" s="237"/>
      <c r="EU899" s="237"/>
      <c r="EV899" s="237"/>
      <c r="EW899" s="237"/>
      <c r="EX899" s="237"/>
      <c r="EY899" s="237"/>
      <c r="EZ899" s="237"/>
      <c r="FA899" s="237"/>
      <c r="FB899" s="237"/>
      <c r="FC899" s="237"/>
      <c r="FD899" s="237"/>
      <c r="FE899" s="237"/>
      <c r="FF899" s="237"/>
      <c r="FG899" s="237"/>
      <c r="FH899" s="237"/>
      <c r="FI899" s="237"/>
      <c r="FJ899" s="237"/>
      <c r="FK899" s="237"/>
      <c r="FL899" s="237"/>
      <c r="FM899" s="237"/>
      <c r="FN899" s="237"/>
      <c r="FO899" s="237"/>
      <c r="FP899" s="237"/>
      <c r="FQ899" s="237"/>
      <c r="FR899" s="237"/>
      <c r="FS899" s="237"/>
      <c r="FT899" s="237"/>
      <c r="FU899" s="237"/>
      <c r="FV899" s="237"/>
      <c r="FW899" s="237"/>
      <c r="FX899" s="237"/>
      <c r="FY899" s="237"/>
      <c r="FZ899" s="237"/>
      <c r="GA899" s="237"/>
      <c r="GB899" s="237"/>
      <c r="GC899" s="237"/>
      <c r="GD899" s="237"/>
      <c r="GE899" s="237"/>
      <c r="GF899" s="237"/>
      <c r="GG899" s="237"/>
      <c r="GH899" s="237"/>
      <c r="GI899" s="237"/>
      <c r="GJ899" s="237"/>
      <c r="GK899" s="237"/>
      <c r="GL899" s="237"/>
      <c r="GM899" s="237"/>
      <c r="GN899" s="237"/>
      <c r="GO899" s="237"/>
      <c r="GP899" s="237"/>
      <c r="GQ899" s="237"/>
      <c r="GR899" s="237"/>
      <c r="GS899" s="237"/>
      <c r="GT899" s="237"/>
      <c r="GU899" s="237"/>
      <c r="GV899" s="237"/>
      <c r="GW899" s="237"/>
      <c r="GX899" s="237"/>
      <c r="GY899" s="237"/>
    </row>
    <row r="900" spans="8:207" x14ac:dyDescent="0.2">
      <c r="H900" s="237"/>
      <c r="I900" s="237"/>
      <c r="J900" s="237"/>
      <c r="K900" s="237"/>
      <c r="L900" s="237"/>
      <c r="M900" s="237"/>
      <c r="N900" s="237"/>
      <c r="O900" s="237"/>
      <c r="P900" s="237"/>
      <c r="Q900" s="237"/>
      <c r="R900" s="237"/>
      <c r="S900" s="237"/>
      <c r="T900" s="237"/>
      <c r="U900" s="237"/>
      <c r="V900" s="237"/>
      <c r="W900" s="237"/>
      <c r="X900" s="237"/>
      <c r="Y900" s="237"/>
      <c r="Z900" s="237"/>
      <c r="AA900" s="237"/>
      <c r="AB900" s="237"/>
      <c r="AC900" s="237"/>
      <c r="AD900" s="237"/>
      <c r="AE900" s="237"/>
      <c r="AF900" s="237"/>
      <c r="AG900" s="237"/>
      <c r="AH900" s="237"/>
      <c r="AI900" s="237"/>
      <c r="AJ900" s="237"/>
      <c r="AK900" s="237"/>
      <c r="AL900" s="237"/>
      <c r="AM900" s="237"/>
      <c r="AN900" s="237"/>
      <c r="AO900" s="237"/>
      <c r="AP900" s="237"/>
      <c r="AQ900" s="237"/>
      <c r="AR900" s="237"/>
      <c r="AS900" s="237"/>
      <c r="AT900" s="237"/>
      <c r="AU900" s="237"/>
      <c r="AV900" s="237"/>
      <c r="AW900" s="237"/>
      <c r="AX900" s="237"/>
      <c r="AY900" s="237"/>
      <c r="AZ900" s="237"/>
      <c r="BA900" s="237"/>
      <c r="BB900" s="237"/>
      <c r="BC900" s="237"/>
      <c r="BD900" s="237"/>
      <c r="BE900" s="237"/>
      <c r="BF900" s="237"/>
      <c r="BG900" s="237"/>
      <c r="BH900" s="237"/>
      <c r="BI900" s="237"/>
      <c r="BJ900" s="237"/>
      <c r="BK900" s="237"/>
      <c r="BL900" s="237"/>
      <c r="BM900" s="237"/>
      <c r="BN900" s="237"/>
      <c r="BO900" s="237"/>
      <c r="BP900" s="237"/>
      <c r="BQ900" s="237"/>
      <c r="BR900" s="237"/>
      <c r="BS900" s="237"/>
      <c r="BT900" s="237"/>
      <c r="BU900" s="237"/>
      <c r="BV900" s="237"/>
      <c r="BW900" s="237"/>
      <c r="BX900" s="237"/>
      <c r="BY900" s="237"/>
      <c r="BZ900" s="237"/>
      <c r="CA900" s="237"/>
      <c r="CB900" s="237"/>
      <c r="CC900" s="237"/>
      <c r="CD900" s="237"/>
      <c r="CE900" s="237"/>
      <c r="CF900" s="237"/>
      <c r="CG900" s="237"/>
      <c r="CH900" s="237"/>
      <c r="CI900" s="237"/>
      <c r="CJ900" s="237"/>
      <c r="CK900" s="237"/>
      <c r="CL900" s="237"/>
      <c r="CM900" s="237"/>
      <c r="CN900" s="237"/>
      <c r="CO900" s="237"/>
      <c r="CP900" s="237"/>
      <c r="CQ900" s="237"/>
      <c r="CR900" s="237"/>
      <c r="CS900" s="237"/>
      <c r="CT900" s="237"/>
      <c r="CU900" s="237"/>
      <c r="CV900" s="237"/>
      <c r="CW900" s="237"/>
      <c r="CX900" s="237"/>
      <c r="CY900" s="237"/>
      <c r="CZ900" s="237"/>
      <c r="DA900" s="237"/>
      <c r="DB900" s="237"/>
      <c r="DC900" s="237"/>
      <c r="DD900" s="237"/>
      <c r="DE900" s="237"/>
      <c r="DF900" s="237"/>
      <c r="DG900" s="237"/>
      <c r="DH900" s="237"/>
      <c r="DI900" s="237"/>
      <c r="DJ900" s="237"/>
      <c r="DK900" s="237"/>
      <c r="DL900" s="237"/>
      <c r="DM900" s="237"/>
      <c r="DN900" s="237"/>
      <c r="DO900" s="237"/>
      <c r="DP900" s="237"/>
      <c r="DQ900" s="237"/>
      <c r="DR900" s="237"/>
      <c r="DS900" s="237"/>
      <c r="DT900" s="237"/>
      <c r="DU900" s="237"/>
      <c r="DV900" s="237"/>
      <c r="DW900" s="237"/>
      <c r="DX900" s="237"/>
      <c r="DY900" s="237"/>
      <c r="DZ900" s="237"/>
      <c r="EA900" s="237"/>
      <c r="EB900" s="237"/>
      <c r="EC900" s="237"/>
      <c r="ED900" s="237"/>
      <c r="EE900" s="237"/>
      <c r="EF900" s="237"/>
      <c r="EG900" s="237"/>
      <c r="EH900" s="237"/>
      <c r="EI900" s="237"/>
      <c r="EJ900" s="237"/>
      <c r="EK900" s="237"/>
      <c r="EL900" s="237"/>
      <c r="EM900" s="237"/>
      <c r="EN900" s="237"/>
      <c r="EO900" s="237"/>
      <c r="EP900" s="237"/>
      <c r="EQ900" s="237"/>
      <c r="ER900" s="237"/>
      <c r="ES900" s="237"/>
      <c r="ET900" s="237"/>
      <c r="EU900" s="237"/>
      <c r="EV900" s="237"/>
      <c r="EW900" s="237"/>
      <c r="EX900" s="237"/>
      <c r="EY900" s="237"/>
      <c r="EZ900" s="237"/>
      <c r="FA900" s="237"/>
      <c r="FB900" s="237"/>
      <c r="FC900" s="237"/>
      <c r="FD900" s="237"/>
      <c r="FE900" s="237"/>
      <c r="FF900" s="237"/>
      <c r="FG900" s="237"/>
      <c r="FH900" s="237"/>
      <c r="FI900" s="237"/>
      <c r="FJ900" s="237"/>
      <c r="FK900" s="237"/>
      <c r="FL900" s="237"/>
      <c r="FM900" s="237"/>
      <c r="FN900" s="237"/>
      <c r="FO900" s="237"/>
      <c r="FP900" s="237"/>
      <c r="FQ900" s="237"/>
      <c r="FR900" s="237"/>
      <c r="FS900" s="237"/>
      <c r="FT900" s="237"/>
      <c r="FU900" s="237"/>
      <c r="FV900" s="237"/>
      <c r="FW900" s="237"/>
      <c r="FX900" s="237"/>
      <c r="FY900" s="237"/>
      <c r="FZ900" s="237"/>
      <c r="GA900" s="237"/>
      <c r="GB900" s="237"/>
      <c r="GC900" s="237"/>
      <c r="GD900" s="237"/>
      <c r="GE900" s="237"/>
      <c r="GF900" s="237"/>
      <c r="GG900" s="237"/>
      <c r="GH900" s="237"/>
      <c r="GI900" s="237"/>
      <c r="GJ900" s="237"/>
      <c r="GK900" s="237"/>
      <c r="GL900" s="237"/>
      <c r="GM900" s="237"/>
      <c r="GN900" s="237"/>
      <c r="GO900" s="237"/>
      <c r="GP900" s="237"/>
      <c r="GQ900" s="237"/>
      <c r="GR900" s="237"/>
      <c r="GS900" s="237"/>
      <c r="GT900" s="237"/>
      <c r="GU900" s="237"/>
      <c r="GV900" s="237"/>
      <c r="GW900" s="237"/>
      <c r="GX900" s="237"/>
      <c r="GY900" s="237"/>
    </row>
    <row r="901" spans="8:207" x14ac:dyDescent="0.2">
      <c r="H901" s="237"/>
      <c r="I901" s="237"/>
      <c r="J901" s="237"/>
      <c r="K901" s="237"/>
      <c r="L901" s="237"/>
      <c r="M901" s="237"/>
      <c r="N901" s="237"/>
      <c r="O901" s="237"/>
      <c r="P901" s="237"/>
      <c r="Q901" s="237"/>
      <c r="R901" s="237"/>
      <c r="S901" s="237"/>
      <c r="T901" s="237"/>
      <c r="U901" s="237"/>
      <c r="V901" s="237"/>
      <c r="W901" s="237"/>
      <c r="X901" s="237"/>
      <c r="Y901" s="237"/>
      <c r="Z901" s="237"/>
      <c r="AA901" s="237"/>
      <c r="AB901" s="237"/>
      <c r="AC901" s="237"/>
      <c r="AD901" s="237"/>
      <c r="AE901" s="237"/>
      <c r="AF901" s="237"/>
      <c r="AG901" s="237"/>
      <c r="AH901" s="237"/>
      <c r="AI901" s="237"/>
      <c r="AJ901" s="237"/>
      <c r="AK901" s="237"/>
      <c r="AL901" s="237"/>
      <c r="AM901" s="237"/>
      <c r="AN901" s="237"/>
      <c r="AO901" s="237"/>
      <c r="AP901" s="237"/>
      <c r="AQ901" s="237"/>
      <c r="AR901" s="237"/>
      <c r="AS901" s="237"/>
      <c r="AT901" s="237"/>
      <c r="AU901" s="237"/>
      <c r="AV901" s="237"/>
      <c r="AW901" s="237"/>
      <c r="AX901" s="237"/>
      <c r="AY901" s="237"/>
      <c r="AZ901" s="237"/>
      <c r="BA901" s="237"/>
      <c r="BB901" s="237"/>
      <c r="BC901" s="237"/>
      <c r="BD901" s="237"/>
      <c r="BE901" s="237"/>
      <c r="BF901" s="237"/>
      <c r="BG901" s="237"/>
      <c r="BH901" s="237"/>
      <c r="BI901" s="237"/>
      <c r="BJ901" s="237"/>
      <c r="BK901" s="237"/>
      <c r="BL901" s="237"/>
      <c r="BM901" s="237"/>
      <c r="BN901" s="237"/>
      <c r="BO901" s="237"/>
      <c r="BP901" s="237"/>
      <c r="BQ901" s="237"/>
      <c r="BR901" s="237"/>
      <c r="BS901" s="237"/>
      <c r="BT901" s="237"/>
      <c r="BU901" s="237"/>
      <c r="BV901" s="237"/>
      <c r="BW901" s="237"/>
      <c r="BX901" s="237"/>
      <c r="BY901" s="237"/>
      <c r="BZ901" s="237"/>
      <c r="CA901" s="237"/>
      <c r="CB901" s="237"/>
      <c r="CC901" s="237"/>
      <c r="CD901" s="237"/>
      <c r="CE901" s="237"/>
      <c r="CF901" s="237"/>
      <c r="CG901" s="237"/>
      <c r="CH901" s="237"/>
      <c r="CI901" s="237"/>
      <c r="CJ901" s="237"/>
      <c r="CK901" s="237"/>
      <c r="CL901" s="237"/>
      <c r="CM901" s="237"/>
      <c r="CN901" s="237"/>
      <c r="CO901" s="237"/>
      <c r="CP901" s="237"/>
      <c r="CQ901" s="237"/>
      <c r="CR901" s="237"/>
      <c r="CS901" s="237"/>
      <c r="CT901" s="237"/>
      <c r="CU901" s="237"/>
      <c r="CV901" s="237"/>
      <c r="CW901" s="237"/>
      <c r="CX901" s="237"/>
      <c r="CY901" s="237"/>
      <c r="CZ901" s="237"/>
      <c r="DA901" s="237"/>
      <c r="DB901" s="237"/>
      <c r="DC901" s="237"/>
      <c r="DD901" s="237"/>
      <c r="DE901" s="237"/>
      <c r="DF901" s="237"/>
      <c r="DG901" s="237"/>
      <c r="DH901" s="237"/>
      <c r="DI901" s="237"/>
      <c r="DJ901" s="237"/>
      <c r="DK901" s="237"/>
      <c r="DL901" s="237"/>
      <c r="DM901" s="237"/>
      <c r="DN901" s="237"/>
      <c r="DO901" s="237"/>
      <c r="DP901" s="237"/>
      <c r="DQ901" s="237"/>
      <c r="DR901" s="237"/>
      <c r="DS901" s="237"/>
      <c r="DT901" s="237"/>
      <c r="DU901" s="237"/>
      <c r="DV901" s="237"/>
      <c r="DW901" s="237"/>
      <c r="DX901" s="237"/>
      <c r="DY901" s="237"/>
      <c r="DZ901" s="237"/>
      <c r="EA901" s="237"/>
      <c r="EB901" s="237"/>
      <c r="EC901" s="237"/>
      <c r="ED901" s="237"/>
      <c r="EE901" s="237"/>
      <c r="EF901" s="237"/>
      <c r="EG901" s="237"/>
      <c r="EH901" s="237"/>
      <c r="EI901" s="237"/>
      <c r="EJ901" s="237"/>
      <c r="EK901" s="237"/>
      <c r="EL901" s="237"/>
      <c r="EM901" s="237"/>
      <c r="EN901" s="237"/>
      <c r="EO901" s="237"/>
      <c r="EP901" s="237"/>
      <c r="EQ901" s="237"/>
      <c r="ER901" s="237"/>
      <c r="ES901" s="237"/>
      <c r="ET901" s="237"/>
      <c r="EU901" s="237"/>
      <c r="EV901" s="237"/>
      <c r="EW901" s="237"/>
      <c r="EX901" s="237"/>
      <c r="EY901" s="237"/>
      <c r="EZ901" s="237"/>
      <c r="FA901" s="237"/>
      <c r="FB901" s="237"/>
      <c r="FC901" s="237"/>
      <c r="FD901" s="237"/>
      <c r="FE901" s="237"/>
      <c r="FF901" s="237"/>
      <c r="FG901" s="237"/>
      <c r="FH901" s="237"/>
      <c r="FI901" s="237"/>
      <c r="FJ901" s="237"/>
      <c r="FK901" s="237"/>
      <c r="FL901" s="237"/>
      <c r="FM901" s="237"/>
      <c r="FN901" s="237"/>
      <c r="FO901" s="237"/>
      <c r="FP901" s="237"/>
      <c r="FQ901" s="237"/>
      <c r="FR901" s="237"/>
      <c r="FS901" s="237"/>
      <c r="FT901" s="237"/>
      <c r="FU901" s="237"/>
      <c r="FV901" s="237"/>
      <c r="FW901" s="237"/>
      <c r="FX901" s="237"/>
      <c r="FY901" s="237"/>
      <c r="FZ901" s="237"/>
      <c r="GA901" s="237"/>
      <c r="GB901" s="237"/>
      <c r="GC901" s="237"/>
      <c r="GD901" s="237"/>
      <c r="GE901" s="237"/>
      <c r="GF901" s="237"/>
      <c r="GG901" s="237"/>
      <c r="GH901" s="237"/>
      <c r="GI901" s="237"/>
      <c r="GJ901" s="237"/>
      <c r="GK901" s="237"/>
      <c r="GL901" s="237"/>
      <c r="GM901" s="237"/>
      <c r="GN901" s="237"/>
      <c r="GO901" s="237"/>
      <c r="GP901" s="237"/>
      <c r="GQ901" s="237"/>
      <c r="GR901" s="237"/>
      <c r="GS901" s="237"/>
      <c r="GT901" s="237"/>
      <c r="GU901" s="237"/>
      <c r="GV901" s="237"/>
      <c r="GW901" s="237"/>
      <c r="GX901" s="237"/>
      <c r="GY901" s="237"/>
    </row>
    <row r="902" spans="8:207" x14ac:dyDescent="0.2">
      <c r="H902" s="237"/>
      <c r="I902" s="237"/>
      <c r="J902" s="237"/>
      <c r="K902" s="237"/>
      <c r="L902" s="237"/>
      <c r="M902" s="237"/>
      <c r="N902" s="237"/>
      <c r="O902" s="237"/>
      <c r="P902" s="237"/>
      <c r="Q902" s="237"/>
      <c r="R902" s="237"/>
      <c r="S902" s="237"/>
      <c r="T902" s="237"/>
      <c r="U902" s="237"/>
      <c r="V902" s="237"/>
      <c r="W902" s="237"/>
      <c r="X902" s="237"/>
      <c r="Y902" s="237"/>
      <c r="Z902" s="237"/>
      <c r="AA902" s="237"/>
      <c r="AB902" s="237"/>
      <c r="AC902" s="237"/>
      <c r="AD902" s="237"/>
      <c r="AE902" s="237"/>
      <c r="AF902" s="237"/>
      <c r="AG902" s="237"/>
      <c r="AH902" s="237"/>
      <c r="AI902" s="237"/>
      <c r="AJ902" s="237"/>
      <c r="AK902" s="237"/>
      <c r="AL902" s="237"/>
      <c r="AM902" s="237"/>
      <c r="AN902" s="237"/>
      <c r="AO902" s="237"/>
      <c r="AP902" s="237"/>
      <c r="AQ902" s="237"/>
      <c r="AR902" s="237"/>
      <c r="AS902" s="237"/>
      <c r="AT902" s="237"/>
      <c r="AU902" s="237"/>
      <c r="AV902" s="237"/>
      <c r="AW902" s="237"/>
      <c r="AX902" s="237"/>
      <c r="AY902" s="237"/>
      <c r="AZ902" s="237"/>
      <c r="BA902" s="237"/>
      <c r="BB902" s="237"/>
      <c r="BC902" s="237"/>
      <c r="BD902" s="237"/>
      <c r="BE902" s="237"/>
      <c r="BF902" s="237"/>
      <c r="BG902" s="237"/>
      <c r="BH902" s="237"/>
      <c r="BI902" s="237"/>
      <c r="BJ902" s="237"/>
      <c r="BK902" s="237"/>
      <c r="BL902" s="237"/>
      <c r="BM902" s="237"/>
      <c r="BN902" s="237"/>
      <c r="BO902" s="237"/>
      <c r="BP902" s="237"/>
      <c r="BQ902" s="237"/>
      <c r="BR902" s="237"/>
      <c r="BS902" s="237"/>
      <c r="BT902" s="237"/>
      <c r="BU902" s="237"/>
      <c r="BV902" s="237"/>
      <c r="BW902" s="237"/>
      <c r="BX902" s="237"/>
      <c r="BY902" s="237"/>
      <c r="BZ902" s="237"/>
      <c r="CA902" s="237"/>
      <c r="CB902" s="237"/>
      <c r="CC902" s="237"/>
      <c r="CD902" s="237"/>
      <c r="CE902" s="237"/>
      <c r="CF902" s="237"/>
      <c r="CG902" s="237"/>
      <c r="CH902" s="237"/>
      <c r="CI902" s="237"/>
      <c r="CJ902" s="237"/>
      <c r="CK902" s="237"/>
      <c r="CL902" s="237"/>
      <c r="CM902" s="237"/>
      <c r="CN902" s="237"/>
      <c r="CO902" s="237"/>
      <c r="CP902" s="237"/>
      <c r="CQ902" s="237"/>
      <c r="CR902" s="237"/>
      <c r="CS902" s="237"/>
      <c r="CT902" s="237"/>
      <c r="CU902" s="237"/>
      <c r="CV902" s="237"/>
      <c r="CW902" s="237"/>
      <c r="CX902" s="237"/>
      <c r="CY902" s="237"/>
      <c r="CZ902" s="237"/>
      <c r="DA902" s="237"/>
      <c r="DB902" s="237"/>
      <c r="DC902" s="237"/>
      <c r="DD902" s="237"/>
      <c r="DE902" s="237"/>
      <c r="DF902" s="237"/>
      <c r="DG902" s="237"/>
      <c r="DH902" s="237"/>
      <c r="DI902" s="237"/>
      <c r="DJ902" s="237"/>
      <c r="DK902" s="237"/>
      <c r="DL902" s="237"/>
      <c r="DM902" s="237"/>
      <c r="DN902" s="237"/>
      <c r="DO902" s="237"/>
      <c r="DP902" s="237"/>
      <c r="DQ902" s="237"/>
      <c r="DR902" s="237"/>
      <c r="DS902" s="237"/>
      <c r="DT902" s="237"/>
      <c r="DU902" s="237"/>
      <c r="DV902" s="237"/>
      <c r="DW902" s="237"/>
      <c r="DX902" s="237"/>
      <c r="DY902" s="237"/>
      <c r="DZ902" s="237"/>
      <c r="EA902" s="237"/>
      <c r="EB902" s="237"/>
      <c r="EC902" s="237"/>
      <c r="ED902" s="237"/>
      <c r="EE902" s="237"/>
      <c r="EF902" s="237"/>
      <c r="EG902" s="237"/>
      <c r="EH902" s="237"/>
      <c r="EI902" s="237"/>
      <c r="EJ902" s="237"/>
      <c r="EK902" s="237"/>
      <c r="EL902" s="237"/>
      <c r="EM902" s="237"/>
      <c r="EN902" s="237"/>
      <c r="EO902" s="237"/>
      <c r="EP902" s="237"/>
      <c r="EQ902" s="237"/>
      <c r="ER902" s="237"/>
      <c r="ES902" s="237"/>
      <c r="ET902" s="237"/>
      <c r="EU902" s="237"/>
      <c r="EV902" s="237"/>
      <c r="EW902" s="237"/>
      <c r="EX902" s="237"/>
      <c r="EY902" s="237"/>
      <c r="EZ902" s="237"/>
      <c r="FA902" s="237"/>
      <c r="FB902" s="237"/>
      <c r="FC902" s="237"/>
      <c r="FD902" s="237"/>
      <c r="FE902" s="237"/>
      <c r="FF902" s="237"/>
      <c r="FG902" s="237"/>
      <c r="FH902" s="237"/>
      <c r="FI902" s="237"/>
      <c r="FJ902" s="237"/>
      <c r="FK902" s="237"/>
      <c r="FL902" s="237"/>
      <c r="FM902" s="237"/>
      <c r="FN902" s="237"/>
      <c r="FO902" s="237"/>
      <c r="FP902" s="237"/>
      <c r="FQ902" s="237"/>
      <c r="FR902" s="237"/>
      <c r="FS902" s="237"/>
      <c r="FT902" s="237"/>
      <c r="FU902" s="237"/>
      <c r="FV902" s="237"/>
      <c r="FW902" s="237"/>
      <c r="FX902" s="237"/>
      <c r="FY902" s="237"/>
      <c r="FZ902" s="237"/>
      <c r="GA902" s="237"/>
      <c r="GB902" s="237"/>
      <c r="GC902" s="237"/>
      <c r="GD902" s="237"/>
      <c r="GE902" s="237"/>
      <c r="GF902" s="237"/>
      <c r="GG902" s="237"/>
      <c r="GH902" s="237"/>
      <c r="GI902" s="237"/>
      <c r="GJ902" s="237"/>
      <c r="GK902" s="237"/>
      <c r="GL902" s="237"/>
      <c r="GM902" s="237"/>
      <c r="GN902" s="237"/>
      <c r="GO902" s="237"/>
      <c r="GP902" s="237"/>
      <c r="GQ902" s="237"/>
      <c r="GR902" s="237"/>
      <c r="GS902" s="237"/>
      <c r="GT902" s="237"/>
      <c r="GU902" s="237"/>
      <c r="GV902" s="237"/>
      <c r="GW902" s="237"/>
      <c r="GX902" s="237"/>
      <c r="GY902" s="237"/>
    </row>
    <row r="903" spans="8:207" x14ac:dyDescent="0.2">
      <c r="H903" s="237"/>
      <c r="I903" s="237"/>
      <c r="J903" s="237"/>
      <c r="K903" s="237"/>
      <c r="L903" s="237"/>
      <c r="M903" s="237"/>
      <c r="N903" s="237"/>
      <c r="O903" s="237"/>
      <c r="P903" s="237"/>
      <c r="Q903" s="237"/>
      <c r="R903" s="237"/>
      <c r="S903" s="237"/>
      <c r="T903" s="237"/>
      <c r="U903" s="237"/>
      <c r="V903" s="237"/>
      <c r="W903" s="237"/>
      <c r="X903" s="237"/>
      <c r="Y903" s="237"/>
      <c r="Z903" s="237"/>
      <c r="AA903" s="237"/>
      <c r="AB903" s="237"/>
      <c r="AC903" s="237"/>
      <c r="AD903" s="237"/>
      <c r="AE903" s="237"/>
      <c r="AF903" s="237"/>
      <c r="AG903" s="237"/>
      <c r="AH903" s="237"/>
      <c r="AI903" s="237"/>
      <c r="AJ903" s="237"/>
      <c r="AK903" s="237"/>
      <c r="AL903" s="237"/>
      <c r="AM903" s="237"/>
      <c r="AN903" s="237"/>
      <c r="AO903" s="237"/>
      <c r="AP903" s="237"/>
      <c r="AQ903" s="237"/>
      <c r="AR903" s="237"/>
      <c r="AS903" s="237"/>
      <c r="AT903" s="237"/>
      <c r="AU903" s="237"/>
      <c r="AV903" s="237"/>
      <c r="AW903" s="237"/>
      <c r="AX903" s="237"/>
      <c r="AY903" s="237"/>
      <c r="AZ903" s="237"/>
      <c r="BA903" s="237"/>
      <c r="BB903" s="237"/>
      <c r="BC903" s="237"/>
      <c r="BD903" s="237"/>
      <c r="BE903" s="237"/>
      <c r="BF903" s="237"/>
      <c r="BG903" s="237"/>
      <c r="BH903" s="237"/>
      <c r="BI903" s="237"/>
      <c r="BJ903" s="237"/>
      <c r="BK903" s="237"/>
      <c r="BL903" s="237"/>
      <c r="BM903" s="237"/>
      <c r="BN903" s="237"/>
      <c r="BO903" s="237"/>
      <c r="BP903" s="237"/>
      <c r="BQ903" s="237"/>
      <c r="BR903" s="237"/>
      <c r="BS903" s="237"/>
      <c r="BT903" s="237"/>
      <c r="BU903" s="237"/>
      <c r="BV903" s="237"/>
      <c r="BW903" s="237"/>
      <c r="BX903" s="237"/>
      <c r="BY903" s="237"/>
      <c r="BZ903" s="237"/>
      <c r="CA903" s="237"/>
      <c r="CB903" s="237"/>
      <c r="CC903" s="237"/>
      <c r="CD903" s="237"/>
      <c r="CE903" s="237"/>
      <c r="CF903" s="237"/>
      <c r="CG903" s="237"/>
      <c r="CH903" s="237"/>
      <c r="CI903" s="237"/>
      <c r="CJ903" s="237"/>
      <c r="CK903" s="237"/>
      <c r="CL903" s="237"/>
      <c r="CM903" s="237"/>
      <c r="CN903" s="237"/>
      <c r="CO903" s="237"/>
      <c r="CP903" s="237"/>
      <c r="CQ903" s="237"/>
      <c r="CR903" s="237"/>
      <c r="CS903" s="237"/>
      <c r="CT903" s="237"/>
      <c r="CU903" s="237"/>
      <c r="CV903" s="237"/>
      <c r="CW903" s="237"/>
      <c r="CX903" s="237"/>
      <c r="CY903" s="237"/>
      <c r="CZ903" s="237"/>
      <c r="DA903" s="237"/>
      <c r="DB903" s="237"/>
      <c r="DC903" s="237"/>
      <c r="DD903" s="237"/>
      <c r="DE903" s="237"/>
      <c r="DF903" s="237"/>
      <c r="DG903" s="237"/>
      <c r="DH903" s="237"/>
      <c r="DI903" s="237"/>
      <c r="DJ903" s="237"/>
      <c r="DK903" s="237"/>
      <c r="DL903" s="237"/>
      <c r="DM903" s="237"/>
      <c r="DN903" s="237"/>
      <c r="DO903" s="237"/>
      <c r="DP903" s="237"/>
      <c r="DQ903" s="237"/>
      <c r="DR903" s="237"/>
      <c r="DS903" s="237"/>
      <c r="DT903" s="237"/>
      <c r="DU903" s="237"/>
      <c r="DV903" s="237"/>
      <c r="DW903" s="237"/>
      <c r="DX903" s="237"/>
      <c r="DY903" s="237"/>
      <c r="DZ903" s="237"/>
      <c r="EA903" s="237"/>
      <c r="EB903" s="237"/>
      <c r="EC903" s="237"/>
      <c r="ED903" s="237"/>
      <c r="EE903" s="237"/>
      <c r="EF903" s="237"/>
      <c r="EG903" s="237"/>
      <c r="EH903" s="237"/>
      <c r="EI903" s="237"/>
      <c r="EJ903" s="237"/>
      <c r="EK903" s="237"/>
      <c r="EL903" s="237"/>
      <c r="EM903" s="237"/>
      <c r="EN903" s="237"/>
      <c r="EO903" s="237"/>
      <c r="EP903" s="237"/>
      <c r="EQ903" s="237"/>
      <c r="ER903" s="237"/>
      <c r="ES903" s="237"/>
      <c r="ET903" s="237"/>
      <c r="EU903" s="237"/>
      <c r="EV903" s="237"/>
      <c r="EW903" s="237"/>
      <c r="EX903" s="237"/>
      <c r="EY903" s="237"/>
      <c r="EZ903" s="237"/>
      <c r="FA903" s="237"/>
      <c r="FB903" s="237"/>
      <c r="FC903" s="237"/>
      <c r="FD903" s="237"/>
      <c r="FE903" s="237"/>
      <c r="FF903" s="237"/>
      <c r="FG903" s="237"/>
      <c r="FH903" s="237"/>
      <c r="FI903" s="237"/>
      <c r="FJ903" s="237"/>
      <c r="FK903" s="237"/>
      <c r="FL903" s="237"/>
      <c r="FM903" s="237"/>
      <c r="FN903" s="237"/>
      <c r="FO903" s="237"/>
      <c r="FP903" s="237"/>
      <c r="FQ903" s="237"/>
      <c r="FR903" s="237"/>
      <c r="FS903" s="237"/>
      <c r="FT903" s="237"/>
      <c r="FU903" s="237"/>
      <c r="FV903" s="237"/>
      <c r="FW903" s="237"/>
      <c r="FX903" s="237"/>
      <c r="FY903" s="237"/>
      <c r="FZ903" s="237"/>
      <c r="GA903" s="237"/>
      <c r="GB903" s="237"/>
      <c r="GC903" s="237"/>
      <c r="GD903" s="237"/>
      <c r="GE903" s="237"/>
      <c r="GF903" s="237"/>
      <c r="GG903" s="237"/>
      <c r="GH903" s="237"/>
      <c r="GI903" s="237"/>
      <c r="GJ903" s="237"/>
      <c r="GK903" s="237"/>
      <c r="GL903" s="237"/>
      <c r="GM903" s="237"/>
      <c r="GN903" s="237"/>
      <c r="GO903" s="237"/>
      <c r="GP903" s="237"/>
      <c r="GQ903" s="237"/>
      <c r="GR903" s="237"/>
      <c r="GS903" s="237"/>
      <c r="GT903" s="237"/>
      <c r="GU903" s="237"/>
      <c r="GV903" s="237"/>
      <c r="GW903" s="237"/>
      <c r="GX903" s="237"/>
      <c r="GY903" s="237"/>
    </row>
    <row r="904" spans="8:207" x14ac:dyDescent="0.2">
      <c r="H904" s="237"/>
      <c r="I904" s="237"/>
      <c r="J904" s="237"/>
      <c r="K904" s="237"/>
      <c r="L904" s="237"/>
      <c r="M904" s="237"/>
      <c r="N904" s="237"/>
      <c r="O904" s="237"/>
      <c r="P904" s="237"/>
      <c r="Q904" s="237"/>
      <c r="R904" s="237"/>
      <c r="S904" s="237"/>
      <c r="T904" s="237"/>
      <c r="U904" s="237"/>
      <c r="V904" s="237"/>
      <c r="W904" s="237"/>
      <c r="X904" s="237"/>
      <c r="Y904" s="237"/>
      <c r="Z904" s="237"/>
      <c r="AA904" s="237"/>
      <c r="AB904" s="237"/>
      <c r="AC904" s="237"/>
      <c r="AD904" s="237"/>
      <c r="AE904" s="237"/>
      <c r="AF904" s="237"/>
      <c r="AG904" s="237"/>
      <c r="AH904" s="237"/>
      <c r="AI904" s="237"/>
      <c r="AJ904" s="237"/>
      <c r="AK904" s="237"/>
      <c r="AL904" s="237"/>
      <c r="AM904" s="237"/>
      <c r="AN904" s="237"/>
      <c r="AO904" s="237"/>
      <c r="AP904" s="237"/>
      <c r="AQ904" s="237"/>
      <c r="AR904" s="237"/>
      <c r="AS904" s="237"/>
      <c r="AT904" s="237"/>
      <c r="AU904" s="237"/>
      <c r="AV904" s="237"/>
      <c r="AW904" s="237"/>
      <c r="AX904" s="237"/>
      <c r="AY904" s="237"/>
      <c r="AZ904" s="237"/>
      <c r="BA904" s="237"/>
      <c r="BB904" s="237"/>
      <c r="BC904" s="237"/>
      <c r="BD904" s="237"/>
      <c r="BE904" s="237"/>
      <c r="BF904" s="237"/>
      <c r="BG904" s="237"/>
      <c r="BH904" s="237"/>
      <c r="BI904" s="237"/>
      <c r="BJ904" s="237"/>
      <c r="BK904" s="237"/>
      <c r="BL904" s="237"/>
      <c r="BM904" s="237"/>
      <c r="BN904" s="237"/>
      <c r="BO904" s="237"/>
      <c r="BP904" s="237"/>
      <c r="BQ904" s="237"/>
      <c r="BR904" s="237"/>
      <c r="BS904" s="237"/>
      <c r="BT904" s="237"/>
      <c r="BU904" s="237"/>
      <c r="BV904" s="237"/>
      <c r="BW904" s="237"/>
      <c r="BX904" s="237"/>
      <c r="BY904" s="237"/>
      <c r="BZ904" s="237"/>
      <c r="CA904" s="237"/>
      <c r="CB904" s="237"/>
      <c r="CC904" s="237"/>
      <c r="CD904" s="237"/>
      <c r="CE904" s="237"/>
      <c r="CF904" s="237"/>
      <c r="CG904" s="237"/>
      <c r="CH904" s="237"/>
      <c r="CI904" s="237"/>
      <c r="CJ904" s="237"/>
      <c r="CK904" s="237"/>
      <c r="CL904" s="237"/>
      <c r="CM904" s="237"/>
      <c r="CN904" s="237"/>
      <c r="CO904" s="237"/>
      <c r="CP904" s="237"/>
      <c r="CQ904" s="237"/>
      <c r="CR904" s="237"/>
      <c r="CS904" s="237"/>
      <c r="CT904" s="237"/>
      <c r="CU904" s="237"/>
      <c r="CV904" s="237"/>
      <c r="CW904" s="237"/>
      <c r="CX904" s="237"/>
      <c r="CY904" s="237"/>
      <c r="CZ904" s="237"/>
      <c r="DA904" s="237"/>
      <c r="DB904" s="237"/>
      <c r="DC904" s="237"/>
      <c r="DD904" s="237"/>
      <c r="DE904" s="237"/>
      <c r="DF904" s="237"/>
      <c r="DG904" s="237"/>
      <c r="DH904" s="237"/>
      <c r="DI904" s="237"/>
      <c r="DJ904" s="237"/>
      <c r="DK904" s="237"/>
      <c r="DL904" s="237"/>
      <c r="DM904" s="237"/>
      <c r="DN904" s="237"/>
      <c r="DO904" s="237"/>
      <c r="DP904" s="237"/>
      <c r="DQ904" s="237"/>
      <c r="DR904" s="237"/>
      <c r="DS904" s="237"/>
      <c r="DT904" s="237"/>
      <c r="DU904" s="237"/>
      <c r="DV904" s="237"/>
      <c r="DW904" s="237"/>
      <c r="DX904" s="237"/>
      <c r="DY904" s="237"/>
      <c r="DZ904" s="237"/>
      <c r="EA904" s="237"/>
      <c r="EB904" s="237"/>
      <c r="EC904" s="237"/>
      <c r="ED904" s="237"/>
      <c r="EE904" s="237"/>
      <c r="EF904" s="237"/>
      <c r="EG904" s="237"/>
      <c r="EH904" s="237"/>
      <c r="EI904" s="237"/>
      <c r="EJ904" s="237"/>
      <c r="EK904" s="237"/>
      <c r="EL904" s="237"/>
      <c r="EM904" s="237"/>
      <c r="EN904" s="237"/>
      <c r="EO904" s="237"/>
      <c r="EP904" s="237"/>
      <c r="EQ904" s="237"/>
      <c r="ER904" s="237"/>
      <c r="ES904" s="237"/>
      <c r="ET904" s="237"/>
      <c r="EU904" s="237"/>
      <c r="EV904" s="237"/>
      <c r="EW904" s="237"/>
      <c r="EX904" s="237"/>
      <c r="EY904" s="237"/>
      <c r="EZ904" s="237"/>
      <c r="FA904" s="237"/>
      <c r="FB904" s="237"/>
      <c r="FC904" s="237"/>
      <c r="FD904" s="237"/>
      <c r="FE904" s="237"/>
      <c r="FF904" s="237"/>
      <c r="FG904" s="237"/>
      <c r="FH904" s="237"/>
      <c r="FI904" s="237"/>
      <c r="FJ904" s="237"/>
      <c r="FK904" s="237"/>
      <c r="FL904" s="237"/>
      <c r="FM904" s="237"/>
      <c r="FN904" s="237"/>
      <c r="FO904" s="237"/>
      <c r="FP904" s="237"/>
      <c r="FQ904" s="237"/>
      <c r="FR904" s="237"/>
      <c r="FS904" s="237"/>
      <c r="FT904" s="237"/>
      <c r="FU904" s="237"/>
      <c r="FV904" s="237"/>
      <c r="FW904" s="237"/>
      <c r="FX904" s="237"/>
      <c r="FY904" s="237"/>
      <c r="FZ904" s="237"/>
      <c r="GA904" s="237"/>
      <c r="GB904" s="237"/>
      <c r="GC904" s="237"/>
      <c r="GD904" s="237"/>
      <c r="GE904" s="237"/>
      <c r="GF904" s="237"/>
      <c r="GG904" s="237"/>
      <c r="GH904" s="237"/>
      <c r="GI904" s="237"/>
      <c r="GJ904" s="237"/>
      <c r="GK904" s="237"/>
      <c r="GL904" s="237"/>
      <c r="GM904" s="237"/>
      <c r="GN904" s="237"/>
      <c r="GO904" s="237"/>
      <c r="GP904" s="237"/>
      <c r="GQ904" s="237"/>
      <c r="GR904" s="237"/>
      <c r="GS904" s="237"/>
      <c r="GT904" s="237"/>
      <c r="GU904" s="237"/>
      <c r="GV904" s="237"/>
      <c r="GW904" s="237"/>
      <c r="GX904" s="237"/>
      <c r="GY904" s="237"/>
    </row>
    <row r="905" spans="8:207" x14ac:dyDescent="0.2">
      <c r="H905" s="237"/>
      <c r="I905" s="237"/>
      <c r="J905" s="237"/>
      <c r="K905" s="237"/>
      <c r="L905" s="237"/>
      <c r="M905" s="237"/>
      <c r="N905" s="237"/>
      <c r="O905" s="237"/>
      <c r="P905" s="237"/>
      <c r="Q905" s="237"/>
      <c r="R905" s="237"/>
      <c r="S905" s="237"/>
      <c r="T905" s="237"/>
      <c r="U905" s="237"/>
      <c r="V905" s="237"/>
      <c r="W905" s="237"/>
      <c r="X905" s="237"/>
      <c r="Y905" s="237"/>
      <c r="Z905" s="237"/>
      <c r="AA905" s="237"/>
      <c r="AB905" s="237"/>
      <c r="AC905" s="237"/>
      <c r="AD905" s="237"/>
      <c r="AE905" s="237"/>
      <c r="AF905" s="237"/>
      <c r="AG905" s="237"/>
      <c r="AH905" s="237"/>
      <c r="AI905" s="237"/>
      <c r="AJ905" s="237"/>
      <c r="AK905" s="237"/>
      <c r="AL905" s="237"/>
      <c r="AM905" s="237"/>
      <c r="AN905" s="237"/>
      <c r="AO905" s="237"/>
      <c r="AP905" s="237"/>
      <c r="AQ905" s="237"/>
      <c r="AR905" s="237"/>
      <c r="AS905" s="237"/>
      <c r="AT905" s="237"/>
      <c r="AU905" s="237"/>
      <c r="AV905" s="237"/>
      <c r="AW905" s="237"/>
      <c r="AX905" s="237"/>
      <c r="AY905" s="237"/>
      <c r="AZ905" s="237"/>
      <c r="BA905" s="237"/>
      <c r="BB905" s="237"/>
      <c r="BC905" s="237"/>
      <c r="BD905" s="237"/>
      <c r="BE905" s="237"/>
      <c r="BF905" s="237"/>
      <c r="BG905" s="237"/>
      <c r="BH905" s="237"/>
      <c r="BI905" s="237"/>
      <c r="BJ905" s="237"/>
      <c r="BK905" s="237"/>
      <c r="BL905" s="237"/>
      <c r="BM905" s="237"/>
      <c r="BN905" s="237"/>
      <c r="BO905" s="237"/>
      <c r="BP905" s="237"/>
      <c r="BQ905" s="237"/>
      <c r="BR905" s="237"/>
      <c r="BS905" s="237"/>
      <c r="BT905" s="237"/>
      <c r="BU905" s="237"/>
      <c r="BV905" s="237"/>
      <c r="BW905" s="237"/>
      <c r="BX905" s="237"/>
      <c r="BY905" s="237"/>
      <c r="BZ905" s="237"/>
      <c r="CA905" s="237"/>
      <c r="CB905" s="237"/>
      <c r="CC905" s="237"/>
      <c r="CD905" s="237"/>
      <c r="CE905" s="237"/>
      <c r="CF905" s="237"/>
      <c r="CG905" s="237"/>
      <c r="CH905" s="237"/>
      <c r="CI905" s="237"/>
      <c r="CJ905" s="237"/>
      <c r="CK905" s="237"/>
      <c r="CL905" s="237"/>
      <c r="CM905" s="237"/>
      <c r="CN905" s="237"/>
      <c r="CO905" s="237"/>
      <c r="CP905" s="237"/>
      <c r="CQ905" s="237"/>
      <c r="CR905" s="237"/>
      <c r="CS905" s="237"/>
      <c r="CT905" s="237"/>
      <c r="CU905" s="237"/>
      <c r="CV905" s="237"/>
      <c r="CW905" s="237"/>
      <c r="CX905" s="237"/>
      <c r="CY905" s="237"/>
      <c r="CZ905" s="237"/>
      <c r="DA905" s="237"/>
      <c r="DB905" s="237"/>
      <c r="DC905" s="237"/>
      <c r="DD905" s="237"/>
      <c r="DE905" s="237"/>
      <c r="DF905" s="237"/>
      <c r="DG905" s="237"/>
      <c r="DH905" s="237"/>
      <c r="DI905" s="237"/>
      <c r="DJ905" s="237"/>
      <c r="DK905" s="237"/>
      <c r="DL905" s="237"/>
      <c r="DM905" s="237"/>
      <c r="DN905" s="237"/>
      <c r="DO905" s="237"/>
      <c r="DP905" s="237"/>
      <c r="DQ905" s="237"/>
      <c r="DR905" s="237"/>
      <c r="DS905" s="237"/>
      <c r="DT905" s="237"/>
      <c r="DU905" s="237"/>
      <c r="DV905" s="237"/>
      <c r="DW905" s="237"/>
      <c r="DX905" s="237"/>
      <c r="DY905" s="237"/>
      <c r="DZ905" s="237"/>
      <c r="EA905" s="237"/>
      <c r="EB905" s="237"/>
      <c r="EC905" s="237"/>
      <c r="ED905" s="237"/>
      <c r="EE905" s="237"/>
      <c r="EF905" s="237"/>
      <c r="EG905" s="237"/>
      <c r="EH905" s="237"/>
      <c r="EI905" s="237"/>
      <c r="EJ905" s="237"/>
      <c r="EK905" s="237"/>
      <c r="EL905" s="237"/>
      <c r="EM905" s="237"/>
      <c r="EN905" s="237"/>
      <c r="EO905" s="237"/>
      <c r="EP905" s="237"/>
      <c r="EQ905" s="237"/>
      <c r="ER905" s="237"/>
      <c r="ES905" s="237"/>
      <c r="ET905" s="237"/>
      <c r="EU905" s="237"/>
      <c r="EV905" s="237"/>
      <c r="EW905" s="237"/>
      <c r="EX905" s="237"/>
      <c r="EY905" s="237"/>
      <c r="EZ905" s="237"/>
      <c r="FA905" s="237"/>
      <c r="FB905" s="237"/>
      <c r="FC905" s="237"/>
      <c r="FD905" s="237"/>
      <c r="FE905" s="237"/>
      <c r="FF905" s="237"/>
      <c r="FG905" s="237"/>
      <c r="FH905" s="237"/>
      <c r="FI905" s="237"/>
      <c r="FJ905" s="237"/>
      <c r="FK905" s="237"/>
      <c r="FL905" s="237"/>
      <c r="FM905" s="237"/>
      <c r="FN905" s="237"/>
      <c r="FO905" s="237"/>
      <c r="FP905" s="237"/>
      <c r="FQ905" s="237"/>
      <c r="FR905" s="237"/>
      <c r="FS905" s="237"/>
      <c r="FT905" s="237"/>
      <c r="FU905" s="237"/>
      <c r="FV905" s="237"/>
      <c r="FW905" s="237"/>
      <c r="FX905" s="237"/>
      <c r="FY905" s="237"/>
      <c r="FZ905" s="237"/>
      <c r="GA905" s="237"/>
      <c r="GB905" s="237"/>
      <c r="GC905" s="237"/>
      <c r="GD905" s="237"/>
      <c r="GE905" s="237"/>
      <c r="GF905" s="237"/>
      <c r="GG905" s="237"/>
      <c r="GH905" s="237"/>
      <c r="GI905" s="237"/>
      <c r="GJ905" s="237"/>
      <c r="GK905" s="237"/>
      <c r="GL905" s="237"/>
      <c r="GM905" s="237"/>
      <c r="GN905" s="237"/>
      <c r="GO905" s="237"/>
      <c r="GP905" s="237"/>
      <c r="GQ905" s="237"/>
      <c r="GR905" s="237"/>
      <c r="GS905" s="237"/>
      <c r="GT905" s="237"/>
      <c r="GU905" s="237"/>
      <c r="GV905" s="237"/>
      <c r="GW905" s="237"/>
      <c r="GX905" s="237"/>
      <c r="GY905" s="237"/>
    </row>
    <row r="906" spans="8:207" x14ac:dyDescent="0.2">
      <c r="H906" s="237"/>
      <c r="I906" s="237"/>
      <c r="J906" s="237"/>
      <c r="K906" s="237"/>
      <c r="L906" s="237"/>
      <c r="M906" s="237"/>
      <c r="N906" s="237"/>
      <c r="O906" s="237"/>
      <c r="P906" s="237"/>
      <c r="Q906" s="237"/>
      <c r="R906" s="237"/>
      <c r="S906" s="237"/>
      <c r="T906" s="237"/>
      <c r="U906" s="237"/>
      <c r="V906" s="237"/>
      <c r="W906" s="237"/>
      <c r="X906" s="237"/>
      <c r="Y906" s="237"/>
      <c r="Z906" s="237"/>
      <c r="AA906" s="237"/>
      <c r="AB906" s="237"/>
      <c r="AC906" s="237"/>
      <c r="AD906" s="237"/>
      <c r="AE906" s="237"/>
      <c r="AF906" s="237"/>
      <c r="AG906" s="237"/>
      <c r="AH906" s="237"/>
      <c r="AI906" s="237"/>
      <c r="AJ906" s="237"/>
      <c r="AK906" s="237"/>
      <c r="AL906" s="237"/>
      <c r="AM906" s="237"/>
      <c r="AN906" s="237"/>
      <c r="AO906" s="237"/>
      <c r="AP906" s="237"/>
      <c r="AQ906" s="237"/>
      <c r="AR906" s="237"/>
      <c r="AS906" s="237"/>
      <c r="AT906" s="237"/>
      <c r="AU906" s="237"/>
      <c r="AV906" s="237"/>
      <c r="AW906" s="237"/>
      <c r="AX906" s="237"/>
      <c r="AY906" s="237"/>
      <c r="AZ906" s="237"/>
      <c r="BA906" s="237"/>
      <c r="BB906" s="237"/>
      <c r="BC906" s="237"/>
      <c r="BD906" s="237"/>
      <c r="BE906" s="237"/>
      <c r="BF906" s="237"/>
      <c r="BG906" s="237"/>
      <c r="BH906" s="237"/>
      <c r="BI906" s="237"/>
      <c r="BJ906" s="237"/>
      <c r="BK906" s="237"/>
      <c r="BL906" s="237"/>
      <c r="BM906" s="237"/>
      <c r="BN906" s="237"/>
      <c r="BO906" s="237"/>
      <c r="BP906" s="237"/>
      <c r="BQ906" s="237"/>
      <c r="BR906" s="237"/>
      <c r="BS906" s="237"/>
      <c r="BT906" s="237"/>
      <c r="BU906" s="237"/>
      <c r="BV906" s="237"/>
      <c r="BW906" s="237"/>
      <c r="BX906" s="237"/>
      <c r="BY906" s="237"/>
      <c r="BZ906" s="237"/>
      <c r="CA906" s="237"/>
      <c r="CB906" s="237"/>
      <c r="CC906" s="237"/>
      <c r="CD906" s="237"/>
      <c r="CE906" s="237"/>
      <c r="CF906" s="237"/>
      <c r="CG906" s="237"/>
      <c r="CH906" s="237"/>
      <c r="CI906" s="237"/>
      <c r="CJ906" s="237"/>
      <c r="CK906" s="237"/>
      <c r="CL906" s="237"/>
      <c r="CM906" s="237"/>
      <c r="CN906" s="237"/>
      <c r="CO906" s="237"/>
      <c r="CP906" s="237"/>
      <c r="CQ906" s="237"/>
      <c r="CR906" s="237"/>
      <c r="CS906" s="237"/>
      <c r="CT906" s="237"/>
      <c r="CU906" s="237"/>
      <c r="CV906" s="237"/>
      <c r="CW906" s="237"/>
      <c r="CX906" s="237"/>
      <c r="CY906" s="237"/>
      <c r="CZ906" s="237"/>
      <c r="DA906" s="237"/>
      <c r="DB906" s="237"/>
      <c r="DC906" s="237"/>
      <c r="DD906" s="237"/>
      <c r="DE906" s="237"/>
      <c r="DF906" s="237"/>
      <c r="DG906" s="237"/>
      <c r="DH906" s="237"/>
      <c r="DI906" s="237"/>
      <c r="DJ906" s="237"/>
      <c r="DK906" s="237"/>
      <c r="DL906" s="237"/>
      <c r="DM906" s="237"/>
      <c r="DN906" s="237"/>
      <c r="DO906" s="237"/>
      <c r="DP906" s="237"/>
      <c r="DQ906" s="237"/>
      <c r="DR906" s="237"/>
      <c r="DS906" s="237"/>
      <c r="DT906" s="237"/>
      <c r="DU906" s="237"/>
      <c r="DV906" s="237"/>
      <c r="DW906" s="237"/>
      <c r="DX906" s="237"/>
      <c r="DY906" s="237"/>
      <c r="DZ906" s="237"/>
      <c r="EA906" s="237"/>
      <c r="EB906" s="237"/>
      <c r="EC906" s="237"/>
      <c r="ED906" s="237"/>
      <c r="EE906" s="237"/>
      <c r="EF906" s="237"/>
      <c r="EG906" s="237"/>
      <c r="EH906" s="237"/>
      <c r="EI906" s="237"/>
      <c r="EJ906" s="237"/>
      <c r="EK906" s="237"/>
      <c r="EL906" s="237"/>
      <c r="EM906" s="237"/>
      <c r="EN906" s="237"/>
      <c r="EO906" s="237"/>
      <c r="EP906" s="237"/>
      <c r="EQ906" s="237"/>
      <c r="ER906" s="237"/>
      <c r="ES906" s="237"/>
      <c r="ET906" s="237"/>
      <c r="EU906" s="237"/>
      <c r="EV906" s="237"/>
      <c r="EW906" s="237"/>
      <c r="EX906" s="237"/>
      <c r="EY906" s="237"/>
      <c r="EZ906" s="237"/>
      <c r="FA906" s="237"/>
      <c r="FB906" s="237"/>
      <c r="FC906" s="237"/>
      <c r="FD906" s="237"/>
      <c r="FE906" s="237"/>
      <c r="FF906" s="237"/>
      <c r="FG906" s="237"/>
      <c r="FH906" s="237"/>
      <c r="FI906" s="237"/>
      <c r="FJ906" s="237"/>
      <c r="FK906" s="237"/>
      <c r="FL906" s="237"/>
      <c r="FM906" s="237"/>
      <c r="FN906" s="237"/>
      <c r="FO906" s="237"/>
      <c r="FP906" s="237"/>
      <c r="FQ906" s="237"/>
      <c r="FR906" s="237"/>
      <c r="FS906" s="237"/>
      <c r="FT906" s="237"/>
      <c r="FU906" s="237"/>
      <c r="FV906" s="237"/>
      <c r="FW906" s="237"/>
      <c r="FX906" s="237"/>
      <c r="FY906" s="237"/>
      <c r="FZ906" s="237"/>
      <c r="GA906" s="237"/>
      <c r="GB906" s="237"/>
      <c r="GC906" s="237"/>
      <c r="GD906" s="237"/>
      <c r="GE906" s="237"/>
      <c r="GF906" s="237"/>
      <c r="GG906" s="237"/>
      <c r="GH906" s="237"/>
      <c r="GI906" s="237"/>
      <c r="GJ906" s="237"/>
      <c r="GK906" s="237"/>
      <c r="GL906" s="237"/>
      <c r="GM906" s="237"/>
      <c r="GN906" s="237"/>
      <c r="GO906" s="237"/>
      <c r="GP906" s="237"/>
      <c r="GQ906" s="237"/>
      <c r="GR906" s="237"/>
      <c r="GS906" s="237"/>
      <c r="GT906" s="237"/>
      <c r="GU906" s="237"/>
      <c r="GV906" s="237"/>
      <c r="GW906" s="237"/>
      <c r="GX906" s="237"/>
      <c r="GY906" s="237"/>
    </row>
    <row r="907" spans="8:207" x14ac:dyDescent="0.2">
      <c r="H907" s="237"/>
      <c r="I907" s="237"/>
      <c r="J907" s="237"/>
      <c r="K907" s="237"/>
      <c r="L907" s="237"/>
      <c r="M907" s="237"/>
      <c r="N907" s="237"/>
      <c r="O907" s="237"/>
      <c r="P907" s="237"/>
      <c r="Q907" s="237"/>
      <c r="R907" s="237"/>
      <c r="S907" s="237"/>
      <c r="T907" s="237"/>
      <c r="U907" s="237"/>
      <c r="V907" s="237"/>
      <c r="W907" s="237"/>
      <c r="X907" s="237"/>
      <c r="Y907" s="237"/>
      <c r="Z907" s="237"/>
      <c r="AA907" s="237"/>
      <c r="AB907" s="237"/>
      <c r="AC907" s="237"/>
      <c r="AD907" s="237"/>
      <c r="AE907" s="237"/>
      <c r="AF907" s="237"/>
      <c r="AG907" s="237"/>
      <c r="AH907" s="237"/>
      <c r="AI907" s="237"/>
      <c r="AJ907" s="237"/>
      <c r="AK907" s="237"/>
      <c r="AL907" s="237"/>
      <c r="AM907" s="237"/>
      <c r="AN907" s="237"/>
      <c r="AO907" s="237"/>
      <c r="AP907" s="237"/>
      <c r="AQ907" s="237"/>
      <c r="AR907" s="237"/>
      <c r="AS907" s="237"/>
      <c r="AT907" s="237"/>
      <c r="AU907" s="237"/>
      <c r="AV907" s="237"/>
      <c r="AW907" s="237"/>
      <c r="AX907" s="237"/>
      <c r="AY907" s="237"/>
      <c r="AZ907" s="237"/>
      <c r="BA907" s="237"/>
      <c r="BB907" s="237"/>
      <c r="BC907" s="237"/>
      <c r="BD907" s="237"/>
      <c r="BE907" s="237"/>
      <c r="BF907" s="237"/>
      <c r="BG907" s="237"/>
      <c r="BH907" s="237"/>
      <c r="BI907" s="237"/>
      <c r="BJ907" s="237"/>
      <c r="BK907" s="237"/>
      <c r="BL907" s="237"/>
      <c r="BM907" s="237"/>
      <c r="BN907" s="237"/>
      <c r="BO907" s="237"/>
      <c r="BP907" s="237"/>
      <c r="BQ907" s="237"/>
      <c r="BR907" s="237"/>
      <c r="BS907" s="237"/>
      <c r="BT907" s="237"/>
      <c r="BU907" s="237"/>
      <c r="BV907" s="237"/>
      <c r="BW907" s="237"/>
      <c r="BX907" s="237"/>
      <c r="BY907" s="237"/>
      <c r="BZ907" s="237"/>
      <c r="CA907" s="237"/>
      <c r="CB907" s="237"/>
      <c r="CC907" s="237"/>
      <c r="CD907" s="237"/>
      <c r="CE907" s="237"/>
      <c r="CF907" s="237"/>
      <c r="CG907" s="237"/>
      <c r="CH907" s="237"/>
      <c r="CI907" s="237"/>
      <c r="CJ907" s="237"/>
      <c r="CK907" s="237"/>
      <c r="CL907" s="237"/>
      <c r="CM907" s="237"/>
      <c r="CN907" s="237"/>
      <c r="CO907" s="237"/>
      <c r="CP907" s="237"/>
      <c r="CQ907" s="237"/>
      <c r="CR907" s="237"/>
      <c r="CS907" s="237"/>
      <c r="CT907" s="237"/>
      <c r="CU907" s="237"/>
      <c r="CV907" s="237"/>
      <c r="CW907" s="237"/>
      <c r="CX907" s="237"/>
      <c r="CY907" s="237"/>
      <c r="CZ907" s="237"/>
      <c r="DA907" s="237"/>
      <c r="DB907" s="237"/>
      <c r="DC907" s="237"/>
      <c r="DD907" s="237"/>
      <c r="DE907" s="237"/>
      <c r="DF907" s="237"/>
      <c r="DG907" s="237"/>
      <c r="DH907" s="237"/>
      <c r="DI907" s="237"/>
      <c r="DJ907" s="237"/>
      <c r="DK907" s="237"/>
      <c r="DL907" s="237"/>
      <c r="DM907" s="237"/>
      <c r="DN907" s="237"/>
      <c r="DO907" s="237"/>
      <c r="DP907" s="237"/>
      <c r="DQ907" s="237"/>
      <c r="DR907" s="237"/>
      <c r="DS907" s="237"/>
      <c r="DT907" s="237"/>
      <c r="DU907" s="237"/>
      <c r="DV907" s="237"/>
      <c r="DW907" s="237"/>
      <c r="DX907" s="237"/>
      <c r="DY907" s="237"/>
      <c r="DZ907" s="237"/>
      <c r="EA907" s="237"/>
      <c r="EB907" s="237"/>
      <c r="EC907" s="237"/>
      <c r="ED907" s="237"/>
      <c r="EE907" s="237"/>
      <c r="EF907" s="237"/>
      <c r="EG907" s="237"/>
      <c r="EH907" s="237"/>
      <c r="EI907" s="237"/>
      <c r="EJ907" s="237"/>
      <c r="EK907" s="237"/>
      <c r="EL907" s="237"/>
      <c r="EM907" s="237"/>
      <c r="EN907" s="237"/>
      <c r="EO907" s="237"/>
      <c r="EP907" s="237"/>
      <c r="EQ907" s="237"/>
      <c r="ER907" s="237"/>
      <c r="ES907" s="237"/>
      <c r="ET907" s="237"/>
      <c r="EU907" s="237"/>
      <c r="EV907" s="237"/>
      <c r="EW907" s="237"/>
      <c r="EX907" s="237"/>
      <c r="EY907" s="237"/>
      <c r="EZ907" s="237"/>
      <c r="FA907" s="237"/>
      <c r="FB907" s="237"/>
      <c r="FC907" s="237"/>
      <c r="FD907" s="237"/>
      <c r="FE907" s="237"/>
      <c r="FF907" s="237"/>
      <c r="FG907" s="237"/>
      <c r="FH907" s="237"/>
      <c r="FI907" s="237"/>
      <c r="FJ907" s="237"/>
      <c r="FK907" s="237"/>
      <c r="FL907" s="237"/>
      <c r="FM907" s="237"/>
      <c r="FN907" s="237"/>
      <c r="FO907" s="237"/>
      <c r="FP907" s="237"/>
      <c r="FQ907" s="237"/>
      <c r="FR907" s="237"/>
      <c r="FS907" s="237"/>
      <c r="FT907" s="237"/>
      <c r="FU907" s="237"/>
      <c r="FV907" s="237"/>
      <c r="FW907" s="237"/>
      <c r="FX907" s="237"/>
      <c r="FY907" s="237"/>
      <c r="FZ907" s="237"/>
      <c r="GA907" s="237"/>
      <c r="GB907" s="237"/>
      <c r="GC907" s="237"/>
      <c r="GD907" s="237"/>
      <c r="GE907" s="237"/>
      <c r="GF907" s="237"/>
      <c r="GG907" s="237"/>
      <c r="GH907" s="237"/>
      <c r="GI907" s="237"/>
      <c r="GJ907" s="237"/>
      <c r="GK907" s="237"/>
      <c r="GL907" s="237"/>
      <c r="GM907" s="237"/>
      <c r="GN907" s="237"/>
      <c r="GO907" s="237"/>
      <c r="GP907" s="237"/>
      <c r="GQ907" s="237"/>
      <c r="GR907" s="237"/>
      <c r="GS907" s="237"/>
      <c r="GT907" s="237"/>
      <c r="GU907" s="237"/>
      <c r="GV907" s="237"/>
      <c r="GW907" s="237"/>
      <c r="GX907" s="237"/>
      <c r="GY907" s="237"/>
    </row>
    <row r="908" spans="8:207" x14ac:dyDescent="0.2">
      <c r="H908" s="237"/>
      <c r="I908" s="237"/>
      <c r="J908" s="237"/>
      <c r="K908" s="237"/>
      <c r="L908" s="237"/>
      <c r="M908" s="237"/>
      <c r="N908" s="237"/>
      <c r="O908" s="237"/>
      <c r="P908" s="237"/>
      <c r="Q908" s="237"/>
      <c r="R908" s="237"/>
      <c r="S908" s="237"/>
      <c r="T908" s="237"/>
      <c r="U908" s="237"/>
      <c r="V908" s="237"/>
      <c r="W908" s="237"/>
      <c r="X908" s="237"/>
      <c r="Y908" s="237"/>
      <c r="Z908" s="237"/>
      <c r="AA908" s="237"/>
      <c r="AB908" s="237"/>
      <c r="AC908" s="237"/>
      <c r="AD908" s="237"/>
      <c r="AE908" s="237"/>
      <c r="AF908" s="237"/>
      <c r="AG908" s="237"/>
      <c r="AH908" s="237"/>
      <c r="AI908" s="237"/>
      <c r="AJ908" s="237"/>
      <c r="AK908" s="237"/>
      <c r="AL908" s="237"/>
      <c r="AM908" s="237"/>
      <c r="AN908" s="237"/>
      <c r="AO908" s="237"/>
      <c r="AP908" s="237"/>
      <c r="AQ908" s="237"/>
      <c r="AR908" s="237"/>
      <c r="AS908" s="237"/>
      <c r="AT908" s="237"/>
      <c r="AU908" s="237"/>
      <c r="AV908" s="237"/>
      <c r="AW908" s="237"/>
      <c r="AX908" s="237"/>
      <c r="AY908" s="237"/>
      <c r="AZ908" s="237"/>
      <c r="BA908" s="237"/>
      <c r="BB908" s="237"/>
      <c r="BC908" s="237"/>
      <c r="BD908" s="237"/>
      <c r="BE908" s="237"/>
      <c r="BF908" s="237"/>
      <c r="BG908" s="237"/>
      <c r="BH908" s="237"/>
      <c r="BI908" s="237"/>
      <c r="BJ908" s="237"/>
      <c r="BK908" s="237"/>
      <c r="BL908" s="237"/>
      <c r="BM908" s="237"/>
      <c r="BN908" s="237"/>
      <c r="BO908" s="237"/>
      <c r="BP908" s="237"/>
      <c r="BQ908" s="237"/>
      <c r="BR908" s="237"/>
      <c r="BS908" s="237"/>
      <c r="BT908" s="237"/>
      <c r="BU908" s="237"/>
      <c r="BV908" s="237"/>
      <c r="BW908" s="237"/>
      <c r="BX908" s="237"/>
      <c r="BY908" s="237"/>
      <c r="BZ908" s="237"/>
      <c r="CA908" s="237"/>
      <c r="CB908" s="237"/>
      <c r="CC908" s="237"/>
      <c r="CD908" s="237"/>
      <c r="CE908" s="237"/>
      <c r="CF908" s="237"/>
      <c r="CG908" s="237"/>
      <c r="CH908" s="237"/>
      <c r="CI908" s="237"/>
      <c r="CJ908" s="237"/>
      <c r="CK908" s="237"/>
      <c r="CL908" s="237"/>
      <c r="CM908" s="237"/>
      <c r="CN908" s="237"/>
      <c r="CO908" s="237"/>
      <c r="CP908" s="237"/>
      <c r="CQ908" s="237"/>
      <c r="CR908" s="237"/>
      <c r="CS908" s="237"/>
      <c r="CT908" s="237"/>
      <c r="CU908" s="237"/>
      <c r="CV908" s="237"/>
      <c r="CW908" s="237"/>
      <c r="CX908" s="237"/>
      <c r="CY908" s="237"/>
      <c r="CZ908" s="237"/>
      <c r="DA908" s="237"/>
      <c r="DB908" s="237"/>
      <c r="DC908" s="237"/>
      <c r="DD908" s="237"/>
      <c r="DE908" s="237"/>
      <c r="DF908" s="237"/>
      <c r="DG908" s="237"/>
      <c r="DH908" s="237"/>
      <c r="DI908" s="237"/>
      <c r="DJ908" s="237"/>
      <c r="DK908" s="237"/>
      <c r="DL908" s="237"/>
      <c r="DM908" s="237"/>
      <c r="DN908" s="237"/>
      <c r="DO908" s="237"/>
      <c r="DP908" s="237"/>
      <c r="DQ908" s="237"/>
      <c r="DR908" s="237"/>
      <c r="DS908" s="237"/>
      <c r="DT908" s="237"/>
      <c r="DU908" s="237"/>
      <c r="DV908" s="237"/>
      <c r="DW908" s="237"/>
      <c r="DX908" s="237"/>
      <c r="DY908" s="237"/>
      <c r="DZ908" s="237"/>
      <c r="EA908" s="237"/>
      <c r="EB908" s="237"/>
      <c r="EC908" s="237"/>
      <c r="ED908" s="237"/>
      <c r="EE908" s="237"/>
      <c r="EF908" s="237"/>
      <c r="EG908" s="237"/>
      <c r="EH908" s="237"/>
      <c r="EI908" s="237"/>
      <c r="EJ908" s="237"/>
      <c r="EK908" s="237"/>
      <c r="EL908" s="237"/>
      <c r="EM908" s="237"/>
      <c r="EN908" s="237"/>
      <c r="EO908" s="237"/>
      <c r="EP908" s="237"/>
      <c r="EQ908" s="237"/>
      <c r="ER908" s="237"/>
      <c r="ES908" s="237"/>
      <c r="ET908" s="237"/>
      <c r="EU908" s="237"/>
      <c r="EV908" s="237"/>
      <c r="EW908" s="237"/>
      <c r="EX908" s="237"/>
      <c r="EY908" s="237"/>
      <c r="EZ908" s="237"/>
      <c r="FA908" s="237"/>
      <c r="FB908" s="237"/>
      <c r="FC908" s="237"/>
      <c r="FD908" s="237"/>
      <c r="FE908" s="237"/>
      <c r="FF908" s="237"/>
      <c r="FG908" s="237"/>
      <c r="FH908" s="237"/>
      <c r="FI908" s="237"/>
      <c r="FJ908" s="237"/>
      <c r="FK908" s="237"/>
      <c r="FL908" s="237"/>
      <c r="FM908" s="237"/>
      <c r="FN908" s="237"/>
      <c r="FO908" s="237"/>
      <c r="FP908" s="237"/>
      <c r="FQ908" s="237"/>
      <c r="FR908" s="237"/>
      <c r="FS908" s="237"/>
      <c r="FT908" s="237"/>
      <c r="FU908" s="237"/>
      <c r="FV908" s="237"/>
      <c r="FW908" s="237"/>
      <c r="FX908" s="237"/>
      <c r="FY908" s="237"/>
      <c r="FZ908" s="237"/>
      <c r="GA908" s="237"/>
      <c r="GB908" s="237"/>
      <c r="GC908" s="237"/>
      <c r="GD908" s="237"/>
      <c r="GE908" s="237"/>
      <c r="GF908" s="237"/>
      <c r="GG908" s="237"/>
      <c r="GH908" s="237"/>
      <c r="GI908" s="237"/>
      <c r="GJ908" s="237"/>
      <c r="GK908" s="237"/>
      <c r="GL908" s="237"/>
      <c r="GM908" s="237"/>
      <c r="GN908" s="237"/>
      <c r="GO908" s="237"/>
      <c r="GP908" s="237"/>
      <c r="GQ908" s="237"/>
      <c r="GR908" s="237"/>
      <c r="GS908" s="237"/>
      <c r="GT908" s="237"/>
      <c r="GU908" s="237"/>
      <c r="GV908" s="237"/>
      <c r="GW908" s="237"/>
      <c r="GX908" s="237"/>
      <c r="GY908" s="237"/>
    </row>
    <row r="909" spans="8:207" x14ac:dyDescent="0.2">
      <c r="H909" s="237"/>
      <c r="I909" s="237"/>
      <c r="J909" s="237"/>
      <c r="K909" s="237"/>
      <c r="L909" s="237"/>
      <c r="M909" s="237"/>
      <c r="N909" s="237"/>
      <c r="O909" s="237"/>
      <c r="P909" s="237"/>
      <c r="Q909" s="237"/>
      <c r="R909" s="237"/>
      <c r="S909" s="237"/>
      <c r="T909" s="237"/>
      <c r="U909" s="237"/>
      <c r="V909" s="237"/>
      <c r="W909" s="237"/>
      <c r="X909" s="237"/>
      <c r="Y909" s="237"/>
      <c r="Z909" s="237"/>
      <c r="AA909" s="237"/>
      <c r="AB909" s="237"/>
      <c r="AC909" s="237"/>
      <c r="AD909" s="237"/>
      <c r="AE909" s="237"/>
      <c r="AF909" s="237"/>
      <c r="AG909" s="237"/>
      <c r="AH909" s="237"/>
      <c r="AI909" s="237"/>
      <c r="AJ909" s="237"/>
      <c r="AK909" s="237"/>
      <c r="AL909" s="237"/>
      <c r="AM909" s="237"/>
      <c r="AN909" s="237"/>
      <c r="AO909" s="237"/>
      <c r="AP909" s="237"/>
      <c r="AQ909" s="237"/>
      <c r="AR909" s="237"/>
      <c r="AS909" s="237"/>
      <c r="AT909" s="237"/>
      <c r="AU909" s="237"/>
      <c r="AV909" s="237"/>
      <c r="AW909" s="237"/>
      <c r="AX909" s="237"/>
      <c r="AY909" s="237"/>
      <c r="AZ909" s="237"/>
      <c r="BA909" s="237"/>
      <c r="BB909" s="237"/>
      <c r="BC909" s="237"/>
      <c r="BD909" s="237"/>
      <c r="BE909" s="237"/>
      <c r="BF909" s="237"/>
      <c r="BG909" s="237"/>
      <c r="BH909" s="237"/>
      <c r="BI909" s="237"/>
      <c r="BJ909" s="237"/>
      <c r="BK909" s="237"/>
      <c r="BL909" s="237"/>
      <c r="BM909" s="237"/>
      <c r="BN909" s="237"/>
      <c r="BO909" s="237"/>
      <c r="BP909" s="237"/>
      <c r="BQ909" s="237"/>
      <c r="BR909" s="237"/>
      <c r="BS909" s="237"/>
      <c r="BT909" s="237"/>
      <c r="BU909" s="237"/>
      <c r="BV909" s="237"/>
      <c r="BW909" s="237"/>
      <c r="BX909" s="237"/>
      <c r="BY909" s="237"/>
      <c r="BZ909" s="237"/>
      <c r="CA909" s="237"/>
      <c r="CB909" s="237"/>
      <c r="CC909" s="237"/>
      <c r="CD909" s="237"/>
      <c r="CE909" s="237"/>
      <c r="CF909" s="237"/>
      <c r="CG909" s="237"/>
      <c r="CH909" s="237"/>
      <c r="CI909" s="237"/>
      <c r="CJ909" s="237"/>
      <c r="CK909" s="237"/>
      <c r="CL909" s="237"/>
      <c r="CM909" s="237"/>
      <c r="CN909" s="237"/>
      <c r="CO909" s="237"/>
      <c r="CP909" s="237"/>
      <c r="CQ909" s="237"/>
      <c r="CR909" s="237"/>
      <c r="CS909" s="237"/>
      <c r="CT909" s="237"/>
      <c r="CU909" s="237"/>
      <c r="CV909" s="237"/>
      <c r="CW909" s="237"/>
      <c r="CX909" s="237"/>
      <c r="CY909" s="237"/>
      <c r="CZ909" s="237"/>
      <c r="DA909" s="237"/>
      <c r="DB909" s="237"/>
      <c r="DC909" s="237"/>
      <c r="DD909" s="237"/>
      <c r="DE909" s="237"/>
      <c r="DF909" s="237"/>
      <c r="DG909" s="237"/>
      <c r="DH909" s="237"/>
      <c r="DI909" s="237"/>
      <c r="DJ909" s="237"/>
      <c r="DK909" s="237"/>
      <c r="DL909" s="237"/>
      <c r="DM909" s="237"/>
      <c r="DN909" s="237"/>
      <c r="DO909" s="237"/>
      <c r="DP909" s="237"/>
      <c r="DQ909" s="237"/>
      <c r="DR909" s="237"/>
      <c r="DS909" s="237"/>
      <c r="DT909" s="237"/>
      <c r="DU909" s="237"/>
      <c r="DV909" s="237"/>
      <c r="DW909" s="237"/>
      <c r="DX909" s="237"/>
      <c r="DY909" s="237"/>
      <c r="DZ909" s="237"/>
      <c r="EA909" s="237"/>
      <c r="EB909" s="237"/>
      <c r="EC909" s="237"/>
      <c r="ED909" s="237"/>
      <c r="EE909" s="237"/>
      <c r="EF909" s="237"/>
      <c r="EG909" s="237"/>
      <c r="EH909" s="237"/>
      <c r="EI909" s="237"/>
      <c r="EJ909" s="237"/>
      <c r="EK909" s="237"/>
      <c r="EL909" s="237"/>
      <c r="EM909" s="237"/>
      <c r="EN909" s="237"/>
      <c r="EO909" s="237"/>
      <c r="EP909" s="237"/>
      <c r="EQ909" s="237"/>
      <c r="ER909" s="237"/>
      <c r="ES909" s="237"/>
      <c r="ET909" s="237"/>
      <c r="EU909" s="237"/>
      <c r="EV909" s="237"/>
      <c r="EW909" s="237"/>
      <c r="EX909" s="237"/>
      <c r="EY909" s="237"/>
      <c r="EZ909" s="237"/>
      <c r="FA909" s="237"/>
      <c r="FB909" s="237"/>
      <c r="FC909" s="237"/>
      <c r="FD909" s="237"/>
      <c r="FE909" s="237"/>
      <c r="FF909" s="237"/>
      <c r="FG909" s="237"/>
      <c r="FH909" s="237"/>
      <c r="FI909" s="237"/>
      <c r="FJ909" s="237"/>
      <c r="FK909" s="237"/>
      <c r="FL909" s="237"/>
      <c r="FM909" s="237"/>
      <c r="FN909" s="237"/>
      <c r="FO909" s="237"/>
      <c r="FP909" s="237"/>
      <c r="FQ909" s="237"/>
      <c r="FR909" s="237"/>
      <c r="FS909" s="237"/>
      <c r="FT909" s="237"/>
      <c r="FU909" s="237"/>
      <c r="FV909" s="237"/>
      <c r="FW909" s="237"/>
      <c r="FX909" s="237"/>
      <c r="FY909" s="237"/>
      <c r="FZ909" s="237"/>
      <c r="GA909" s="237"/>
      <c r="GB909" s="237"/>
      <c r="GC909" s="237"/>
      <c r="GD909" s="237"/>
      <c r="GE909" s="237"/>
      <c r="GF909" s="237"/>
      <c r="GG909" s="237"/>
      <c r="GH909" s="237"/>
      <c r="GI909" s="237"/>
      <c r="GJ909" s="237"/>
      <c r="GK909" s="237"/>
      <c r="GL909" s="237"/>
      <c r="GM909" s="237"/>
      <c r="GN909" s="237"/>
      <c r="GO909" s="237"/>
      <c r="GP909" s="237"/>
      <c r="GQ909" s="237"/>
      <c r="GR909" s="237"/>
      <c r="GS909" s="237"/>
      <c r="GT909" s="237"/>
      <c r="GU909" s="237"/>
      <c r="GV909" s="237"/>
      <c r="GW909" s="237"/>
      <c r="GX909" s="237"/>
      <c r="GY909" s="237"/>
    </row>
    <row r="910" spans="8:207" x14ac:dyDescent="0.2">
      <c r="H910" s="237"/>
      <c r="I910" s="237"/>
      <c r="J910" s="237"/>
      <c r="K910" s="237"/>
      <c r="L910" s="237"/>
      <c r="M910" s="237"/>
      <c r="N910" s="237"/>
      <c r="O910" s="237"/>
      <c r="P910" s="237"/>
      <c r="Q910" s="237"/>
      <c r="R910" s="237"/>
      <c r="S910" s="237"/>
      <c r="T910" s="237"/>
      <c r="U910" s="237"/>
      <c r="V910" s="237"/>
      <c r="W910" s="237"/>
      <c r="X910" s="237"/>
      <c r="Y910" s="237"/>
      <c r="Z910" s="237"/>
      <c r="AA910" s="237"/>
      <c r="AB910" s="237"/>
      <c r="AC910" s="237"/>
      <c r="AD910" s="237"/>
      <c r="AE910" s="237"/>
      <c r="AF910" s="237"/>
      <c r="AG910" s="237"/>
      <c r="AH910" s="237"/>
      <c r="AI910" s="237"/>
      <c r="AJ910" s="237"/>
      <c r="AK910" s="237"/>
      <c r="AL910" s="237"/>
      <c r="AM910" s="237"/>
      <c r="AN910" s="237"/>
      <c r="AO910" s="237"/>
      <c r="AP910" s="237"/>
      <c r="AQ910" s="237"/>
      <c r="AR910" s="237"/>
      <c r="AS910" s="237"/>
      <c r="AT910" s="237"/>
      <c r="AU910" s="237"/>
      <c r="AV910" s="237"/>
      <c r="AW910" s="237"/>
      <c r="AX910" s="237"/>
      <c r="AY910" s="237"/>
      <c r="AZ910" s="237"/>
      <c r="BA910" s="237"/>
      <c r="BB910" s="237"/>
      <c r="BC910" s="237"/>
      <c r="BD910" s="237"/>
      <c r="BE910" s="237"/>
      <c r="BF910" s="237"/>
      <c r="BG910" s="237"/>
      <c r="BH910" s="237"/>
      <c r="BI910" s="237"/>
      <c r="BJ910" s="237"/>
      <c r="BK910" s="237"/>
      <c r="BL910" s="237"/>
      <c r="BM910" s="237"/>
      <c r="BN910" s="237"/>
      <c r="BO910" s="237"/>
      <c r="BP910" s="237"/>
      <c r="BQ910" s="237"/>
      <c r="BR910" s="237"/>
      <c r="BS910" s="237"/>
      <c r="BT910" s="237"/>
      <c r="BU910" s="237"/>
      <c r="BV910" s="237"/>
      <c r="BW910" s="237"/>
      <c r="BX910" s="237"/>
      <c r="BY910" s="237"/>
      <c r="BZ910" s="237"/>
      <c r="CA910" s="237"/>
      <c r="CB910" s="237"/>
      <c r="CC910" s="237"/>
      <c r="CD910" s="237"/>
      <c r="CE910" s="237"/>
      <c r="CF910" s="237"/>
      <c r="CG910" s="237"/>
      <c r="CH910" s="237"/>
      <c r="CI910" s="237"/>
      <c r="CJ910" s="237"/>
      <c r="CK910" s="237"/>
      <c r="CL910" s="237"/>
      <c r="CM910" s="237"/>
      <c r="CN910" s="237"/>
      <c r="CO910" s="237"/>
      <c r="CP910" s="237"/>
      <c r="CQ910" s="237"/>
      <c r="CR910" s="237"/>
      <c r="CS910" s="237"/>
      <c r="CT910" s="237"/>
      <c r="CU910" s="237"/>
      <c r="CV910" s="237"/>
      <c r="CW910" s="237"/>
      <c r="CX910" s="237"/>
      <c r="CY910" s="237"/>
      <c r="CZ910" s="237"/>
      <c r="DA910" s="237"/>
      <c r="DB910" s="237"/>
      <c r="DC910" s="237"/>
      <c r="DD910" s="237"/>
      <c r="DE910" s="237"/>
      <c r="DF910" s="237"/>
      <c r="DG910" s="237"/>
      <c r="DH910" s="237"/>
      <c r="DI910" s="237"/>
      <c r="DJ910" s="237"/>
      <c r="DK910" s="237"/>
      <c r="DL910" s="237"/>
      <c r="DM910" s="237"/>
      <c r="DN910" s="237"/>
      <c r="DO910" s="237"/>
      <c r="DP910" s="237"/>
      <c r="DQ910" s="237"/>
      <c r="DR910" s="237"/>
      <c r="DS910" s="237"/>
      <c r="DT910" s="237"/>
      <c r="DU910" s="237"/>
      <c r="DV910" s="237"/>
      <c r="DW910" s="237"/>
      <c r="DX910" s="237"/>
      <c r="DY910" s="237"/>
      <c r="DZ910" s="237"/>
      <c r="EA910" s="237"/>
      <c r="EB910" s="237"/>
      <c r="EC910" s="237"/>
      <c r="ED910" s="237"/>
      <c r="EE910" s="237"/>
      <c r="EF910" s="237"/>
      <c r="EG910" s="237"/>
      <c r="EH910" s="237"/>
      <c r="EI910" s="237"/>
      <c r="EJ910" s="237"/>
      <c r="EK910" s="237"/>
      <c r="EL910" s="237"/>
      <c r="EM910" s="237"/>
      <c r="EN910" s="237"/>
      <c r="EO910" s="237"/>
      <c r="EP910" s="237"/>
      <c r="EQ910" s="237"/>
      <c r="ER910" s="237"/>
      <c r="ES910" s="237"/>
      <c r="ET910" s="237"/>
      <c r="EU910" s="237"/>
      <c r="EV910" s="237"/>
      <c r="EW910" s="237"/>
      <c r="EX910" s="237"/>
      <c r="EY910" s="237"/>
      <c r="EZ910" s="237"/>
      <c r="FA910" s="237"/>
      <c r="FB910" s="237"/>
      <c r="FC910" s="237"/>
      <c r="FD910" s="237"/>
      <c r="FE910" s="237"/>
      <c r="FF910" s="237"/>
      <c r="FG910" s="237"/>
      <c r="FH910" s="237"/>
      <c r="FI910" s="237"/>
      <c r="FJ910" s="237"/>
      <c r="FK910" s="237"/>
      <c r="FL910" s="237"/>
      <c r="FM910" s="237"/>
      <c r="FN910" s="237"/>
      <c r="FO910" s="237"/>
      <c r="FP910" s="237"/>
      <c r="FQ910" s="237"/>
      <c r="FR910" s="237"/>
      <c r="FS910" s="237"/>
      <c r="FT910" s="237"/>
      <c r="FU910" s="237"/>
      <c r="FV910" s="237"/>
      <c r="FW910" s="237"/>
      <c r="FX910" s="237"/>
      <c r="FY910" s="237"/>
      <c r="FZ910" s="237"/>
      <c r="GA910" s="237"/>
      <c r="GB910" s="237"/>
      <c r="GC910" s="237"/>
      <c r="GD910" s="237"/>
      <c r="GE910" s="237"/>
      <c r="GF910" s="237"/>
      <c r="GG910" s="237"/>
      <c r="GH910" s="237"/>
      <c r="GI910" s="237"/>
      <c r="GJ910" s="237"/>
      <c r="GK910" s="237"/>
      <c r="GL910" s="237"/>
      <c r="GM910" s="237"/>
      <c r="GN910" s="237"/>
      <c r="GO910" s="237"/>
      <c r="GP910" s="237"/>
      <c r="GQ910" s="237"/>
      <c r="GR910" s="237"/>
      <c r="GS910" s="237"/>
      <c r="GT910" s="237"/>
      <c r="GU910" s="237"/>
      <c r="GV910" s="237"/>
      <c r="GW910" s="237"/>
      <c r="GX910" s="237"/>
      <c r="GY910" s="237"/>
    </row>
    <row r="911" spans="8:207" x14ac:dyDescent="0.2">
      <c r="H911" s="237"/>
      <c r="I911" s="237"/>
      <c r="J911" s="237"/>
      <c r="K911" s="237"/>
      <c r="L911" s="237"/>
      <c r="M911" s="237"/>
      <c r="N911" s="237"/>
      <c r="O911" s="237"/>
      <c r="P911" s="237"/>
      <c r="Q911" s="237"/>
      <c r="R911" s="237"/>
      <c r="S911" s="237"/>
      <c r="T911" s="237"/>
      <c r="U911" s="237"/>
      <c r="V911" s="237"/>
      <c r="W911" s="237"/>
      <c r="X911" s="237"/>
      <c r="Y911" s="237"/>
      <c r="Z911" s="237"/>
      <c r="AA911" s="237"/>
      <c r="AB911" s="237"/>
      <c r="AC911" s="237"/>
      <c r="AD911" s="237"/>
      <c r="AE911" s="237"/>
      <c r="AF911" s="237"/>
      <c r="AG911" s="237"/>
      <c r="AH911" s="237"/>
      <c r="AI911" s="237"/>
      <c r="AJ911" s="237"/>
      <c r="AK911" s="237"/>
      <c r="AL911" s="237"/>
      <c r="AM911" s="237"/>
      <c r="AN911" s="237"/>
      <c r="AO911" s="237"/>
      <c r="AP911" s="237"/>
      <c r="AQ911" s="237"/>
      <c r="AR911" s="237"/>
      <c r="AS911" s="237"/>
      <c r="AT911" s="237"/>
      <c r="AU911" s="237"/>
      <c r="AV911" s="237"/>
      <c r="AW911" s="237"/>
      <c r="AX911" s="237"/>
      <c r="AY911" s="237"/>
      <c r="AZ911" s="237"/>
      <c r="BA911" s="237"/>
      <c r="BB911" s="237"/>
      <c r="BC911" s="237"/>
      <c r="BD911" s="237"/>
      <c r="BE911" s="237"/>
      <c r="BF911" s="237"/>
      <c r="BG911" s="237"/>
      <c r="BH911" s="237"/>
      <c r="BI911" s="237"/>
      <c r="BJ911" s="237"/>
      <c r="BK911" s="237"/>
      <c r="BL911" s="237"/>
      <c r="BM911" s="237"/>
      <c r="BN911" s="237"/>
      <c r="BO911" s="237"/>
      <c r="BP911" s="237"/>
      <c r="BQ911" s="237"/>
      <c r="BR911" s="237"/>
      <c r="BS911" s="237"/>
      <c r="BT911" s="237"/>
      <c r="BU911" s="237"/>
      <c r="BV911" s="237"/>
      <c r="BW911" s="237"/>
      <c r="BX911" s="237"/>
      <c r="BY911" s="237"/>
      <c r="BZ911" s="237"/>
      <c r="CA911" s="237"/>
      <c r="CB911" s="237"/>
      <c r="CC911" s="237"/>
      <c r="CD911" s="237"/>
      <c r="CE911" s="237"/>
      <c r="CF911" s="237"/>
      <c r="CG911" s="237"/>
      <c r="CH911" s="237"/>
      <c r="CI911" s="237"/>
      <c r="CJ911" s="237"/>
      <c r="CK911" s="237"/>
      <c r="CL911" s="237"/>
      <c r="CM911" s="237"/>
      <c r="CN911" s="237"/>
      <c r="CO911" s="237"/>
      <c r="CP911" s="237"/>
      <c r="CQ911" s="237"/>
      <c r="CR911" s="237"/>
      <c r="CS911" s="237"/>
      <c r="CT911" s="237"/>
      <c r="CU911" s="237"/>
      <c r="CV911" s="237"/>
      <c r="CW911" s="237"/>
      <c r="CX911" s="237"/>
      <c r="CY911" s="237"/>
      <c r="CZ911" s="237"/>
      <c r="DA911" s="237"/>
      <c r="DB911" s="237"/>
      <c r="DC911" s="237"/>
      <c r="DD911" s="237"/>
      <c r="DE911" s="237"/>
      <c r="DF911" s="237"/>
      <c r="DG911" s="237"/>
      <c r="DH911" s="237"/>
      <c r="DI911" s="237"/>
      <c r="DJ911" s="237"/>
      <c r="DK911" s="237"/>
      <c r="DL911" s="237"/>
      <c r="DM911" s="237"/>
      <c r="DN911" s="237"/>
      <c r="DO911" s="237"/>
      <c r="DP911" s="237"/>
      <c r="DQ911" s="237"/>
      <c r="DR911" s="237"/>
      <c r="DS911" s="237"/>
      <c r="DT911" s="237"/>
      <c r="DU911" s="237"/>
      <c r="DV911" s="237"/>
      <c r="DW911" s="237"/>
      <c r="DX911" s="237"/>
      <c r="DY911" s="237"/>
      <c r="DZ911" s="237"/>
      <c r="EA911" s="237"/>
      <c r="EB911" s="237"/>
      <c r="EC911" s="237"/>
      <c r="ED911" s="237"/>
      <c r="EE911" s="237"/>
      <c r="EF911" s="237"/>
      <c r="EG911" s="237"/>
      <c r="EH911" s="237"/>
      <c r="EI911" s="237"/>
      <c r="EJ911" s="237"/>
      <c r="EK911" s="237"/>
      <c r="EL911" s="237"/>
      <c r="EM911" s="237"/>
      <c r="EN911" s="237"/>
      <c r="EO911" s="237"/>
      <c r="EP911" s="237"/>
      <c r="EQ911" s="237"/>
      <c r="ER911" s="237"/>
      <c r="ES911" s="237"/>
      <c r="ET911" s="237"/>
      <c r="EU911" s="237"/>
      <c r="EV911" s="237"/>
      <c r="EW911" s="237"/>
      <c r="EX911" s="237"/>
      <c r="EY911" s="237"/>
      <c r="EZ911" s="237"/>
      <c r="FA911" s="237"/>
      <c r="FB911" s="237"/>
      <c r="FC911" s="237"/>
      <c r="FD911" s="237"/>
      <c r="FE911" s="237"/>
      <c r="FF911" s="237"/>
      <c r="FG911" s="237"/>
      <c r="FH911" s="237"/>
      <c r="FI911" s="237"/>
      <c r="FJ911" s="237"/>
      <c r="FK911" s="237"/>
      <c r="FL911" s="237"/>
      <c r="FM911" s="237"/>
      <c r="FN911" s="237"/>
      <c r="FO911" s="237"/>
      <c r="FP911" s="237"/>
      <c r="FQ911" s="237"/>
      <c r="FR911" s="237"/>
      <c r="FS911" s="237"/>
      <c r="FT911" s="237"/>
      <c r="FU911" s="237"/>
      <c r="FV911" s="237"/>
      <c r="FW911" s="237"/>
      <c r="FX911" s="237"/>
      <c r="FY911" s="237"/>
      <c r="FZ911" s="237"/>
      <c r="GA911" s="237"/>
      <c r="GB911" s="237"/>
      <c r="GC911" s="237"/>
      <c r="GD911" s="237"/>
      <c r="GE911" s="237"/>
      <c r="GF911" s="237"/>
      <c r="GG911" s="237"/>
      <c r="GH911" s="237"/>
      <c r="GI911" s="237"/>
      <c r="GJ911" s="237"/>
      <c r="GK911" s="237"/>
      <c r="GL911" s="237"/>
      <c r="GM911" s="237"/>
      <c r="GN911" s="237"/>
      <c r="GO911" s="237"/>
      <c r="GP911" s="237"/>
      <c r="GQ911" s="237"/>
      <c r="GR911" s="237"/>
      <c r="GS911" s="237"/>
      <c r="GT911" s="237"/>
      <c r="GU911" s="237"/>
      <c r="GV911" s="237"/>
      <c r="GW911" s="237"/>
      <c r="GX911" s="237"/>
      <c r="GY911" s="237"/>
    </row>
    <row r="912" spans="8:207" x14ac:dyDescent="0.2">
      <c r="H912" s="237"/>
      <c r="I912" s="237"/>
      <c r="J912" s="237"/>
      <c r="K912" s="237"/>
      <c r="L912" s="237"/>
      <c r="M912" s="237"/>
      <c r="N912" s="237"/>
      <c r="O912" s="237"/>
      <c r="P912" s="237"/>
      <c r="Q912" s="237"/>
      <c r="R912" s="237"/>
      <c r="S912" s="237"/>
      <c r="T912" s="237"/>
      <c r="U912" s="237"/>
      <c r="V912" s="237"/>
      <c r="W912" s="237"/>
      <c r="X912" s="237"/>
      <c r="Y912" s="237"/>
      <c r="Z912" s="237"/>
      <c r="AA912" s="237"/>
      <c r="AB912" s="237"/>
      <c r="AC912" s="237"/>
      <c r="AD912" s="237"/>
      <c r="AE912" s="237"/>
      <c r="AF912" s="237"/>
      <c r="AG912" s="237"/>
      <c r="AH912" s="237"/>
      <c r="AI912" s="237"/>
      <c r="AJ912" s="237"/>
      <c r="AK912" s="237"/>
      <c r="AL912" s="237"/>
      <c r="AM912" s="237"/>
      <c r="AN912" s="237"/>
      <c r="AO912" s="237"/>
      <c r="AP912" s="237"/>
      <c r="AQ912" s="237"/>
      <c r="AR912" s="237"/>
      <c r="AS912" s="237"/>
      <c r="AT912" s="237"/>
      <c r="AU912" s="237"/>
      <c r="AV912" s="237"/>
      <c r="AW912" s="237"/>
      <c r="AX912" s="237"/>
      <c r="AY912" s="237"/>
      <c r="AZ912" s="237"/>
      <c r="BA912" s="237"/>
      <c r="BB912" s="237"/>
      <c r="BC912" s="237"/>
      <c r="BD912" s="237"/>
      <c r="BE912" s="237"/>
      <c r="BF912" s="237"/>
      <c r="BG912" s="237"/>
      <c r="BH912" s="237"/>
      <c r="BI912" s="237"/>
      <c r="BJ912" s="237"/>
      <c r="BK912" s="237"/>
      <c r="BL912" s="237"/>
      <c r="BM912" s="237"/>
      <c r="BN912" s="237"/>
      <c r="BO912" s="237"/>
      <c r="BP912" s="237"/>
      <c r="BQ912" s="237"/>
      <c r="BR912" s="237"/>
      <c r="BS912" s="237"/>
      <c r="BT912" s="237"/>
      <c r="BU912" s="237"/>
      <c r="BV912" s="237"/>
      <c r="BW912" s="237"/>
      <c r="BX912" s="237"/>
      <c r="BY912" s="237"/>
      <c r="BZ912" s="237"/>
      <c r="CA912" s="237"/>
      <c r="CB912" s="237"/>
      <c r="CC912" s="237"/>
      <c r="CD912" s="237"/>
      <c r="CE912" s="237"/>
      <c r="CF912" s="237"/>
      <c r="CG912" s="237"/>
      <c r="CH912" s="237"/>
      <c r="CI912" s="237"/>
      <c r="CJ912" s="237"/>
      <c r="CK912" s="237"/>
      <c r="CL912" s="237"/>
      <c r="CM912" s="237"/>
      <c r="CN912" s="237"/>
      <c r="CO912" s="237"/>
      <c r="CP912" s="237"/>
      <c r="CQ912" s="237"/>
      <c r="CR912" s="237"/>
      <c r="CS912" s="237"/>
      <c r="CT912" s="237"/>
      <c r="CU912" s="237"/>
      <c r="CV912" s="237"/>
      <c r="CW912" s="237"/>
      <c r="CX912" s="237"/>
      <c r="CY912" s="237"/>
      <c r="CZ912" s="237"/>
      <c r="DA912" s="237"/>
      <c r="DB912" s="237"/>
      <c r="DC912" s="237"/>
      <c r="DD912" s="237"/>
      <c r="DE912" s="237"/>
      <c r="DF912" s="237"/>
      <c r="DG912" s="237"/>
      <c r="DH912" s="237"/>
      <c r="DI912" s="237"/>
      <c r="DJ912" s="237"/>
      <c r="DK912" s="237"/>
      <c r="DL912" s="237"/>
      <c r="DM912" s="237"/>
      <c r="DN912" s="237"/>
      <c r="DO912" s="237"/>
      <c r="DP912" s="237"/>
      <c r="DQ912" s="237"/>
      <c r="DR912" s="237"/>
      <c r="DS912" s="237"/>
      <c r="DT912" s="237"/>
      <c r="DU912" s="237"/>
      <c r="DV912" s="237"/>
      <c r="DW912" s="237"/>
      <c r="DX912" s="237"/>
      <c r="DY912" s="237"/>
      <c r="DZ912" s="237"/>
      <c r="EA912" s="237"/>
      <c r="EB912" s="237"/>
      <c r="EC912" s="237"/>
      <c r="ED912" s="237"/>
      <c r="EE912" s="237"/>
      <c r="EF912" s="237"/>
      <c r="EG912" s="237"/>
      <c r="EH912" s="237"/>
      <c r="EI912" s="237"/>
      <c r="EJ912" s="237"/>
      <c r="EK912" s="237"/>
      <c r="EL912" s="237"/>
      <c r="EM912" s="237"/>
      <c r="EN912" s="237"/>
      <c r="EO912" s="237"/>
      <c r="EP912" s="237"/>
      <c r="EQ912" s="237"/>
      <c r="ER912" s="237"/>
      <c r="ES912" s="237"/>
      <c r="ET912" s="237"/>
      <c r="EU912" s="237"/>
      <c r="EV912" s="237"/>
      <c r="EW912" s="237"/>
      <c r="EX912" s="237"/>
      <c r="EY912" s="237"/>
      <c r="EZ912" s="237"/>
      <c r="FA912" s="237"/>
      <c r="FB912" s="237"/>
      <c r="FC912" s="237"/>
      <c r="FD912" s="237"/>
      <c r="FE912" s="237"/>
      <c r="FF912" s="237"/>
      <c r="FG912" s="237"/>
      <c r="FH912" s="237"/>
      <c r="FI912" s="237"/>
      <c r="FJ912" s="237"/>
      <c r="FK912" s="237"/>
      <c r="FL912" s="237"/>
      <c r="FM912" s="237"/>
      <c r="FN912" s="237"/>
      <c r="FO912" s="237"/>
      <c r="FP912" s="237"/>
      <c r="FQ912" s="237"/>
      <c r="FR912" s="237"/>
      <c r="FS912" s="237"/>
      <c r="FT912" s="237"/>
      <c r="FU912" s="237"/>
      <c r="FV912" s="237"/>
      <c r="FW912" s="237"/>
      <c r="FX912" s="237"/>
      <c r="FY912" s="237"/>
      <c r="FZ912" s="237"/>
      <c r="GA912" s="237"/>
      <c r="GB912" s="237"/>
      <c r="GC912" s="237"/>
      <c r="GD912" s="237"/>
      <c r="GE912" s="237"/>
      <c r="GF912" s="237"/>
      <c r="GG912" s="237"/>
      <c r="GH912" s="237"/>
      <c r="GI912" s="237"/>
      <c r="GJ912" s="237"/>
      <c r="GK912" s="237"/>
      <c r="GL912" s="237"/>
      <c r="GM912" s="237"/>
      <c r="GN912" s="237"/>
      <c r="GO912" s="237"/>
      <c r="GP912" s="237"/>
      <c r="GQ912" s="237"/>
      <c r="GR912" s="237"/>
      <c r="GS912" s="237"/>
      <c r="GT912" s="237"/>
      <c r="GU912" s="237"/>
      <c r="GV912" s="237"/>
      <c r="GW912" s="237"/>
      <c r="GX912" s="237"/>
      <c r="GY912" s="237"/>
    </row>
    <row r="913" spans="8:207" x14ac:dyDescent="0.2">
      <c r="H913" s="237"/>
      <c r="I913" s="237"/>
      <c r="J913" s="237"/>
      <c r="K913" s="237"/>
      <c r="L913" s="237"/>
      <c r="M913" s="237"/>
      <c r="N913" s="237"/>
      <c r="O913" s="237"/>
      <c r="P913" s="237"/>
      <c r="Q913" s="237"/>
      <c r="R913" s="237"/>
      <c r="S913" s="237"/>
      <c r="T913" s="237"/>
      <c r="U913" s="237"/>
      <c r="V913" s="237"/>
      <c r="W913" s="237"/>
      <c r="X913" s="237"/>
      <c r="Y913" s="237"/>
      <c r="Z913" s="237"/>
      <c r="AA913" s="237"/>
      <c r="AB913" s="237"/>
      <c r="AC913" s="237"/>
      <c r="AD913" s="237"/>
      <c r="AE913" s="237"/>
      <c r="AF913" s="237"/>
      <c r="AG913" s="237"/>
      <c r="AH913" s="237"/>
      <c r="AI913" s="237"/>
      <c r="AJ913" s="237"/>
      <c r="AK913" s="237"/>
      <c r="AL913" s="237"/>
      <c r="AM913" s="237"/>
      <c r="AN913" s="237"/>
      <c r="AO913" s="237"/>
      <c r="AP913" s="237"/>
      <c r="AQ913" s="237"/>
      <c r="AR913" s="237"/>
      <c r="AS913" s="237"/>
      <c r="AT913" s="237"/>
      <c r="AU913" s="237"/>
      <c r="AV913" s="237"/>
      <c r="AW913" s="237"/>
      <c r="AX913" s="237"/>
      <c r="AY913" s="237"/>
      <c r="AZ913" s="237"/>
      <c r="BA913" s="237"/>
      <c r="BB913" s="237"/>
      <c r="BC913" s="237"/>
      <c r="BD913" s="237"/>
      <c r="BE913" s="237"/>
      <c r="BF913" s="237"/>
      <c r="BG913" s="237"/>
      <c r="BH913" s="237"/>
      <c r="BI913" s="237"/>
      <c r="BJ913" s="237"/>
      <c r="BK913" s="237"/>
      <c r="BL913" s="237"/>
      <c r="BM913" s="237"/>
      <c r="BN913" s="237"/>
      <c r="BO913" s="237"/>
      <c r="BP913" s="237"/>
      <c r="BQ913" s="237"/>
      <c r="BR913" s="237"/>
      <c r="BS913" s="237"/>
      <c r="BT913" s="237"/>
      <c r="BU913" s="237"/>
      <c r="BV913" s="237"/>
      <c r="BW913" s="237"/>
      <c r="BX913" s="237"/>
      <c r="BY913" s="237"/>
      <c r="BZ913" s="237"/>
      <c r="CA913" s="237"/>
      <c r="CB913" s="237"/>
      <c r="CC913" s="237"/>
      <c r="CD913" s="237"/>
      <c r="CE913" s="237"/>
      <c r="CF913" s="237"/>
      <c r="CG913" s="237"/>
      <c r="CH913" s="237"/>
      <c r="CI913" s="237"/>
      <c r="CJ913" s="237"/>
      <c r="CK913" s="237"/>
      <c r="CL913" s="237"/>
      <c r="CM913" s="237"/>
      <c r="CN913" s="237"/>
      <c r="CO913" s="237"/>
      <c r="CP913" s="237"/>
      <c r="CQ913" s="237"/>
      <c r="CR913" s="237"/>
      <c r="CS913" s="237"/>
      <c r="CT913" s="237"/>
      <c r="CU913" s="237"/>
      <c r="CV913" s="237"/>
      <c r="CW913" s="237"/>
      <c r="CX913" s="237"/>
      <c r="CY913" s="237"/>
      <c r="CZ913" s="237"/>
      <c r="DA913" s="237"/>
      <c r="DB913" s="237"/>
      <c r="DC913" s="237"/>
      <c r="DD913" s="237"/>
      <c r="DE913" s="237"/>
      <c r="DF913" s="237"/>
      <c r="DG913" s="237"/>
      <c r="DH913" s="237"/>
      <c r="DI913" s="237"/>
      <c r="DJ913" s="237"/>
      <c r="DK913" s="237"/>
      <c r="DL913" s="237"/>
      <c r="DM913" s="237"/>
      <c r="DN913" s="237"/>
      <c r="DO913" s="237"/>
      <c r="DP913" s="237"/>
      <c r="DQ913" s="237"/>
      <c r="DR913" s="237"/>
      <c r="DS913" s="237"/>
      <c r="DT913" s="237"/>
      <c r="DU913" s="237"/>
      <c r="DV913" s="237"/>
      <c r="DW913" s="237"/>
      <c r="DX913" s="237"/>
      <c r="DY913" s="237"/>
      <c r="DZ913" s="237"/>
      <c r="EA913" s="237"/>
      <c r="EB913" s="237"/>
      <c r="EC913" s="237"/>
      <c r="ED913" s="237"/>
      <c r="EE913" s="237"/>
      <c r="EF913" s="237"/>
      <c r="EG913" s="237"/>
      <c r="EH913" s="237"/>
      <c r="EI913" s="237"/>
      <c r="EJ913" s="237"/>
      <c r="EK913" s="237"/>
      <c r="EL913" s="237"/>
      <c r="EM913" s="237"/>
      <c r="EN913" s="237"/>
      <c r="EO913" s="237"/>
      <c r="EP913" s="237"/>
      <c r="EQ913" s="237"/>
      <c r="ER913" s="237"/>
      <c r="ES913" s="237"/>
      <c r="ET913" s="237"/>
      <c r="EU913" s="237"/>
      <c r="EV913" s="237"/>
      <c r="EW913" s="237"/>
      <c r="EX913" s="237"/>
      <c r="EY913" s="237"/>
      <c r="EZ913" s="237"/>
      <c r="FA913" s="237"/>
      <c r="FB913" s="237"/>
      <c r="FC913" s="237"/>
      <c r="FD913" s="237"/>
      <c r="FE913" s="237"/>
      <c r="FF913" s="237"/>
      <c r="FG913" s="237"/>
      <c r="FH913" s="237"/>
      <c r="FI913" s="237"/>
      <c r="FJ913" s="237"/>
      <c r="FK913" s="237"/>
      <c r="FL913" s="237"/>
      <c r="FM913" s="237"/>
      <c r="FN913" s="237"/>
      <c r="FO913" s="237"/>
      <c r="FP913" s="237"/>
      <c r="FQ913" s="237"/>
      <c r="FR913" s="237"/>
      <c r="FS913" s="237"/>
      <c r="FT913" s="237"/>
      <c r="FU913" s="237"/>
      <c r="FV913" s="237"/>
      <c r="FW913" s="237"/>
      <c r="FX913" s="237"/>
      <c r="FY913" s="237"/>
      <c r="FZ913" s="237"/>
      <c r="GA913" s="237"/>
      <c r="GB913" s="237"/>
      <c r="GC913" s="237"/>
      <c r="GD913" s="237"/>
      <c r="GE913" s="237"/>
      <c r="GF913" s="237"/>
      <c r="GG913" s="237"/>
      <c r="GH913" s="237"/>
      <c r="GI913" s="237"/>
      <c r="GJ913" s="237"/>
      <c r="GK913" s="237"/>
      <c r="GL913" s="237"/>
      <c r="GM913" s="237"/>
      <c r="GN913" s="237"/>
      <c r="GO913" s="237"/>
      <c r="GP913" s="237"/>
      <c r="GQ913" s="237"/>
      <c r="GR913" s="237"/>
      <c r="GS913" s="237"/>
      <c r="GT913" s="237"/>
      <c r="GU913" s="237"/>
      <c r="GV913" s="237"/>
      <c r="GW913" s="237"/>
      <c r="GX913" s="237"/>
      <c r="GY913" s="237"/>
    </row>
    <row r="914" spans="8:207" x14ac:dyDescent="0.2">
      <c r="CP914" s="237"/>
      <c r="CQ914" s="237"/>
      <c r="CR914" s="237"/>
      <c r="CS914" s="237"/>
      <c r="CT914" s="237"/>
      <c r="CU914" s="237"/>
      <c r="CV914" s="237"/>
      <c r="CW914" s="237"/>
      <c r="CX914" s="237"/>
      <c r="CY914" s="237"/>
      <c r="CZ914" s="237"/>
      <c r="DA914" s="237"/>
      <c r="DB914" s="237"/>
      <c r="DC914" s="237"/>
      <c r="DD914" s="237"/>
      <c r="DE914" s="237"/>
      <c r="DF914" s="237"/>
      <c r="DG914" s="237"/>
      <c r="DH914" s="237"/>
      <c r="DI914" s="237"/>
      <c r="DJ914" s="237"/>
      <c r="DK914" s="237"/>
      <c r="DL914" s="237"/>
      <c r="DM914" s="237"/>
      <c r="DN914" s="237"/>
      <c r="DO914" s="237"/>
      <c r="DP914" s="237"/>
      <c r="DQ914" s="237"/>
      <c r="DR914" s="237"/>
      <c r="DS914" s="237"/>
      <c r="DT914" s="237"/>
      <c r="DU914" s="237"/>
      <c r="DV914" s="237"/>
      <c r="DW914" s="237"/>
      <c r="DX914" s="237"/>
      <c r="DY914" s="237"/>
      <c r="DZ914" s="237"/>
      <c r="EA914" s="237"/>
      <c r="EB914" s="237"/>
      <c r="EC914" s="237"/>
      <c r="ED914" s="237"/>
      <c r="EE914" s="237"/>
      <c r="EF914" s="237"/>
      <c r="EG914" s="237"/>
      <c r="EH914" s="237"/>
      <c r="EI914" s="237"/>
      <c r="EJ914" s="237"/>
      <c r="EK914" s="237"/>
      <c r="EL914" s="237"/>
      <c r="EM914" s="237"/>
      <c r="EN914" s="237"/>
      <c r="EO914" s="237"/>
      <c r="EP914" s="237"/>
      <c r="EQ914" s="237"/>
      <c r="ER914" s="237"/>
      <c r="ES914" s="237"/>
      <c r="ET914" s="237"/>
      <c r="EU914" s="237"/>
      <c r="EV914" s="237"/>
      <c r="EW914" s="237"/>
      <c r="EX914" s="237"/>
      <c r="EY914" s="237"/>
      <c r="EZ914" s="237"/>
      <c r="FA914" s="237"/>
      <c r="FB914" s="237"/>
      <c r="FC914" s="237"/>
      <c r="FD914" s="237"/>
      <c r="FE914" s="237"/>
      <c r="FF914" s="237"/>
      <c r="FG914" s="237"/>
      <c r="FH914" s="237"/>
      <c r="FI914" s="237"/>
      <c r="FJ914" s="237"/>
      <c r="FK914" s="237"/>
      <c r="FL914" s="237"/>
      <c r="FM914" s="237"/>
      <c r="FN914" s="237"/>
      <c r="FO914" s="237"/>
      <c r="FP914" s="237"/>
      <c r="FQ914" s="237"/>
      <c r="FR914" s="237"/>
      <c r="FS914" s="237"/>
      <c r="FT914" s="237"/>
      <c r="FU914" s="237"/>
      <c r="FV914" s="237"/>
      <c r="FW914" s="237"/>
      <c r="FX914" s="237"/>
      <c r="FY914" s="237"/>
      <c r="FZ914" s="237"/>
      <c r="GA914" s="237"/>
      <c r="GB914" s="237"/>
      <c r="GC914" s="237"/>
      <c r="GD914" s="237"/>
      <c r="GE914" s="237"/>
      <c r="GF914" s="237"/>
      <c r="GG914" s="237"/>
      <c r="GH914" s="237"/>
      <c r="GI914" s="237"/>
      <c r="GJ914" s="237"/>
      <c r="GK914" s="237"/>
      <c r="GL914" s="237"/>
      <c r="GM914" s="237"/>
      <c r="GN914" s="237"/>
      <c r="GO914" s="237"/>
      <c r="GP914" s="237"/>
      <c r="GQ914" s="237"/>
      <c r="GR914" s="237"/>
      <c r="GS914" s="237"/>
      <c r="GT914" s="237"/>
      <c r="GU914" s="237"/>
      <c r="GV914" s="237"/>
      <c r="GW914" s="237"/>
      <c r="GX914" s="237"/>
      <c r="GY914" s="237"/>
    </row>
  </sheetData>
  <mergeCells count="63">
    <mergeCell ref="F35:J35"/>
    <mergeCell ref="BT35:BW35"/>
    <mergeCell ref="CP35:CS35"/>
    <mergeCell ref="CP42:CS42"/>
    <mergeCell ref="BT36:BW36"/>
    <mergeCell ref="CP36:CS36"/>
    <mergeCell ref="CP39:CS39"/>
    <mergeCell ref="CP37:CS37"/>
    <mergeCell ref="CP40:CS40"/>
    <mergeCell ref="F36:J36"/>
    <mergeCell ref="CP41:CS41"/>
    <mergeCell ref="BM10:BV11"/>
    <mergeCell ref="CJ11:CQ12"/>
    <mergeCell ref="CR11:CS12"/>
    <mergeCell ref="CP33:CS33"/>
    <mergeCell ref="AG36:AP36"/>
    <mergeCell ref="L20:BF20"/>
    <mergeCell ref="AK72:BE73"/>
    <mergeCell ref="BF72:BK73"/>
    <mergeCell ref="BV44:BY44"/>
    <mergeCell ref="F40:J40"/>
    <mergeCell ref="BR46:BU46"/>
    <mergeCell ref="F44:J44"/>
    <mergeCell ref="BV46:BY46"/>
    <mergeCell ref="CP44:CS44"/>
    <mergeCell ref="F46:J46"/>
    <mergeCell ref="CL60:CS61"/>
    <mergeCell ref="CL62:CS63"/>
    <mergeCell ref="A65:A81"/>
    <mergeCell ref="B65:B81"/>
    <mergeCell ref="D70:Z71"/>
    <mergeCell ref="AA70:AJ71"/>
    <mergeCell ref="D72:Z73"/>
    <mergeCell ref="AA72:AJ73"/>
    <mergeCell ref="BP72:BV73"/>
    <mergeCell ref="BW72:BY73"/>
    <mergeCell ref="AK70:BE71"/>
    <mergeCell ref="BF70:BK71"/>
    <mergeCell ref="BR60:CK61"/>
    <mergeCell ref="BR62:CK63"/>
    <mergeCell ref="CP57:CS57"/>
    <mergeCell ref="CP58:CS58"/>
    <mergeCell ref="CP54:CS54"/>
    <mergeCell ref="CP46:CS46"/>
    <mergeCell ref="BR45:BU45"/>
    <mergeCell ref="BV45:BY45"/>
    <mergeCell ref="CP45:CS45"/>
    <mergeCell ref="D15:J15"/>
    <mergeCell ref="BL72:BO73"/>
    <mergeCell ref="BZ72:CI73"/>
    <mergeCell ref="CJ72:CS73"/>
    <mergeCell ref="BW70:BY71"/>
    <mergeCell ref="BL70:BO71"/>
    <mergeCell ref="BP70:BV71"/>
    <mergeCell ref="BZ70:CI71"/>
    <mergeCell ref="CJ70:CS71"/>
    <mergeCell ref="CP47:CS47"/>
    <mergeCell ref="F45:J45"/>
    <mergeCell ref="CP59:CS59"/>
    <mergeCell ref="BR44:BU44"/>
    <mergeCell ref="BH51:CS52"/>
    <mergeCell ref="CP53:CS53"/>
    <mergeCell ref="CP55:CS5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13</vt:i4>
      </vt:variant>
    </vt:vector>
  </HeadingPairs>
  <TitlesOfParts>
    <vt:vector size="27" baseType="lpstr">
      <vt:lpstr>DADOS</vt:lpstr>
      <vt:lpstr>CLARO</vt:lpstr>
      <vt:lpstr>TIM</vt:lpstr>
      <vt:lpstr>NET</vt:lpstr>
      <vt:lpstr>TVA</vt:lpstr>
      <vt:lpstr>LIGHT</vt:lpstr>
      <vt:lpstr>CEG</vt:lpstr>
      <vt:lpstr>OI FIXO</vt:lpstr>
      <vt:lpstr>OI 2</vt:lpstr>
      <vt:lpstr>OI</vt:lpstr>
      <vt:lpstr>C. CHEQUE FIXO</vt:lpstr>
      <vt:lpstr>C CHEQUE COMISSÃO</vt:lpstr>
      <vt:lpstr>IPVA 2009</vt:lpstr>
      <vt:lpstr>LOGOTIPOS</vt:lpstr>
      <vt:lpstr>CEG!Area_de_impressao</vt:lpstr>
      <vt:lpstr>CLARO!Area_de_impressao</vt:lpstr>
      <vt:lpstr>DADOS!Area_de_impressao</vt:lpstr>
      <vt:lpstr>NET!Area_de_impressao</vt:lpstr>
      <vt:lpstr>OI!Area_de_impressao</vt:lpstr>
      <vt:lpstr>'OI 2'!Area_de_impressao</vt:lpstr>
      <vt:lpstr>'OI FIXO'!Area_de_impressao</vt:lpstr>
      <vt:lpstr>TIM!Area_de_impressao</vt:lpstr>
      <vt:lpstr>Excel_BuiltIn_Print_Area_2</vt:lpstr>
      <vt:lpstr>Excel_BuiltIn_Print_Area_4</vt:lpstr>
      <vt:lpstr>Excel_BuiltIn_Print_Area_6</vt:lpstr>
      <vt:lpstr>Excel_BuiltIn_Print_Area_7</vt:lpstr>
      <vt:lpstr>Excel_BuiltIn_Print_Area_8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Recepção</dc:creator>
  <cp:lastModifiedBy>Usuário do Windows</cp:lastModifiedBy>
  <cp:lastPrinted>2020-08-15T18:30:05Z</cp:lastPrinted>
  <dcterms:created xsi:type="dcterms:W3CDTF">2011-08-08T13:12:16Z</dcterms:created>
  <dcterms:modified xsi:type="dcterms:W3CDTF">2020-08-16T00:38:06Z</dcterms:modified>
</cp:coreProperties>
</file>